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315" windowWidth="20700" windowHeight="9525"/>
  </bookViews>
  <sheets>
    <sheet name="4.5.3" sheetId="1" r:id="rId1"/>
  </sheets>
  <definedNames>
    <definedName name="_xlnm.Print_Area" localSheetId="0">'4.5.3'!$A$1:$J$21</definedName>
  </definedNames>
  <calcPr calcId="145621"/>
</workbook>
</file>

<file path=xl/calcChain.xml><?xml version="1.0" encoding="utf-8"?>
<calcChain xmlns="http://schemas.openxmlformats.org/spreadsheetml/2006/main">
  <c r="M7" i="1" l="1"/>
  <c r="L7" i="1" l="1"/>
  <c r="K7" i="1" l="1"/>
  <c r="G10" i="1" l="1"/>
  <c r="F10" i="1"/>
  <c r="F7" i="1" s="1"/>
  <c r="E10" i="1"/>
  <c r="E7" i="1" s="1"/>
  <c r="D10" i="1"/>
  <c r="D7" i="1" s="1"/>
  <c r="C10" i="1"/>
  <c r="C7" i="1" s="1"/>
  <c r="B10" i="1"/>
  <c r="B7" i="1" s="1"/>
  <c r="G7" i="1" l="1"/>
  <c r="I7" i="1"/>
  <c r="H7" i="1"/>
  <c r="J7" i="1" l="1"/>
</calcChain>
</file>

<file path=xl/sharedStrings.xml><?xml version="1.0" encoding="utf-8"?>
<sst xmlns="http://schemas.openxmlformats.org/spreadsheetml/2006/main" count="22" uniqueCount="16">
  <si>
    <t>Total</t>
  </si>
  <si>
    <t>Fuente</t>
  </si>
  <si>
    <t>Electricidad importada</t>
  </si>
  <si>
    <t>Electricidad origen hidro</t>
  </si>
  <si>
    <t>Electricidad origen eólica</t>
  </si>
  <si>
    <t>Gas natural</t>
  </si>
  <si>
    <t>Petróleo y derivados</t>
  </si>
  <si>
    <t>Carbón y coque</t>
  </si>
  <si>
    <t>Biomasa</t>
  </si>
  <si>
    <t>Fuente: Ministerio de Industria, Energía y Minería (MIEM) - Dirección Nacional de Energía (DNE).</t>
  </si>
  <si>
    <t>Solar (1)</t>
  </si>
  <si>
    <t>(1): El abastecimiento de energía solar incluye la energía solar térmica y la electricidad de origen solar fotovoltaico.</t>
  </si>
  <si>
    <t>Abastecimiento de energía, por año, según fuente</t>
  </si>
  <si>
    <t>-</t>
  </si>
  <si>
    <t>..</t>
  </si>
  <si>
    <t>Período: 2009 -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</si>
</sst>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62"/>
      <name val="Arial"/>
      <family val="2"/>
    </font>
    <font>
      <sz val="12"/>
      <name val="Courier"/>
      <family val="3"/>
    </font>
    <font>
      <b/>
      <sz val="12"/>
      <color theme="0"/>
      <name val="Arial"/>
      <family val="2"/>
    </font>
    <font>
      <sz val="9"/>
      <color indexed="62"/>
      <name val="Verdana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/>
    <xf numFmtId="9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2" borderId="0" xfId="3" applyFont="1" applyFill="1" applyBorder="1"/>
    <xf numFmtId="165" fontId="3" fillId="2" borderId="0" xfId="1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/>
    <xf numFmtId="165" fontId="4" fillId="2" borderId="0" xfId="1" applyNumberFormat="1" applyFont="1" applyFill="1" applyBorder="1" applyAlignment="1" applyProtection="1">
      <alignment horizontal="right" vertical="center"/>
    </xf>
    <xf numFmtId="0" fontId="5" fillId="2" borderId="0" xfId="0" applyFont="1" applyFill="1"/>
    <xf numFmtId="0" fontId="0" fillId="2" borderId="0" xfId="0" applyFill="1"/>
    <xf numFmtId="0" fontId="8" fillId="3" borderId="0" xfId="4" applyFont="1" applyFill="1" applyBorder="1" applyAlignment="1" applyProtection="1">
      <alignment horizontal="left"/>
    </xf>
    <xf numFmtId="0" fontId="3" fillId="3" borderId="0" xfId="3" applyFont="1" applyFill="1" applyBorder="1"/>
    <xf numFmtId="9" fontId="6" fillId="3" borderId="0" xfId="1" applyNumberFormat="1" applyFont="1" applyFill="1" applyBorder="1" applyAlignment="1" applyProtection="1">
      <alignment vertical="center"/>
    </xf>
    <xf numFmtId="0" fontId="5" fillId="3" borderId="0" xfId="0" applyFont="1" applyFill="1" applyBorder="1"/>
    <xf numFmtId="0" fontId="5" fillId="3" borderId="0" xfId="0" applyFont="1" applyFill="1"/>
    <xf numFmtId="0" fontId="0" fillId="3" borderId="0" xfId="0" applyFill="1"/>
    <xf numFmtId="165" fontId="9" fillId="2" borderId="0" xfId="0" applyNumberFormat="1" applyFont="1" applyFill="1" applyBorder="1" applyAlignment="1" applyProtection="1">
      <alignment vertical="center"/>
    </xf>
    <xf numFmtId="0" fontId="10" fillId="3" borderId="0" xfId="4" applyFont="1" applyFill="1" applyBorder="1" applyAlignment="1" applyProtection="1">
      <alignment horizontal="left"/>
    </xf>
    <xf numFmtId="0" fontId="11" fillId="3" borderId="0" xfId="0" applyFont="1" applyFill="1" applyAlignment="1" applyProtection="1"/>
    <xf numFmtId="166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>
      <alignment horizontal="right"/>
    </xf>
  </cellXfs>
  <cellStyles count="5">
    <cellStyle name="=C:\WINNT\SYSTEM32\COMMAND.COM" xfId="3"/>
    <cellStyle name="Normal" xfId="0" builtinId="0"/>
    <cellStyle name="Normal 2" xfId="1"/>
    <cellStyle name="Normal_Hoja3" xfId="4"/>
    <cellStyle name="Porcentaje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4" sqref="N4"/>
    </sheetView>
  </sheetViews>
  <sheetFormatPr baseColWidth="10" defaultRowHeight="15" x14ac:dyDescent="0.25"/>
  <cols>
    <col min="1" max="1" width="22.7109375" style="7" customWidth="1"/>
    <col min="2" max="40" width="9.7109375" style="7" customWidth="1"/>
    <col min="41" max="72" width="12.7109375" style="7" customWidth="1"/>
    <col min="73" max="16384" width="11.42578125" style="7"/>
  </cols>
  <sheetData>
    <row r="1" spans="1:22" s="9" customFormat="1" ht="15.75" x14ac:dyDescent="0.25">
      <c r="A1" s="15" t="s">
        <v>12</v>
      </c>
      <c r="B1" s="8"/>
      <c r="C1" s="8"/>
      <c r="D1" s="8"/>
      <c r="E1" s="8"/>
      <c r="F1" s="8"/>
      <c r="G1" s="8"/>
      <c r="H1" s="8"/>
      <c r="I1" s="8"/>
      <c r="J1" s="8"/>
    </row>
    <row r="2" spans="1:22" s="9" customFormat="1" ht="15.75" x14ac:dyDescent="0.25">
      <c r="A2" s="16" t="s">
        <v>15</v>
      </c>
      <c r="B2" s="8"/>
      <c r="C2" s="8"/>
      <c r="D2" s="8"/>
      <c r="E2" s="8"/>
      <c r="F2" s="8"/>
      <c r="G2" s="8"/>
      <c r="H2" s="8"/>
      <c r="I2" s="8"/>
      <c r="J2" s="8"/>
    </row>
    <row r="3" spans="1:22" s="9" customFormat="1" ht="9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2" s="9" customFormat="1" ht="12" x14ac:dyDescent="0.2">
      <c r="A4" s="9" t="s">
        <v>1</v>
      </c>
      <c r="B4" s="9">
        <v>2009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  <c r="I4" s="9">
        <v>2016</v>
      </c>
      <c r="J4" s="9">
        <v>2017</v>
      </c>
      <c r="K4" s="9">
        <v>2018</v>
      </c>
      <c r="L4" s="9">
        <v>2019</v>
      </c>
      <c r="M4" s="9">
        <v>2020</v>
      </c>
      <c r="N4" s="9">
        <v>2021</v>
      </c>
    </row>
    <row r="5" spans="1:22" s="9" customFormat="1" ht="9" customHeight="1" x14ac:dyDescent="0.2"/>
    <row r="6" spans="1:22" s="1" customFormat="1" ht="9" customHeight="1" x14ac:dyDescent="0.2"/>
    <row r="7" spans="1:22" s="6" customFormat="1" ht="12" x14ac:dyDescent="0.2">
      <c r="A7" s="1" t="s">
        <v>0</v>
      </c>
      <c r="B7" s="2">
        <f>B9+B10+B11+B13+B14+B15+B16</f>
        <v>4126.7</v>
      </c>
      <c r="C7" s="2">
        <f>C9+C10+C11+C13+C14+C15+C16</f>
        <v>4151.5</v>
      </c>
      <c r="D7" s="2">
        <f>D9+D10+D11+D13+D14+D15+D16</f>
        <v>4293.7000000000007</v>
      </c>
      <c r="E7" s="2">
        <f>E9+E10+E11+E13+E14+E15+E16</f>
        <v>4901.5</v>
      </c>
      <c r="F7" s="2">
        <f>+F10+F11+F13+F14+F15+F16</f>
        <v>4466.8</v>
      </c>
      <c r="G7" s="2">
        <f>+G10+G11+G13+G14+G15+G16+G12</f>
        <v>4785.7</v>
      </c>
      <c r="H7" s="2">
        <f>SUM(H9:H16)</f>
        <v>5232.3</v>
      </c>
      <c r="I7" s="2">
        <f>SUM(I9:I16)</f>
        <v>5249.3</v>
      </c>
      <c r="J7" s="2">
        <f>SUM(J9:J16)</f>
        <v>5145.5</v>
      </c>
      <c r="K7" s="2">
        <f>SUM(K9:K16)</f>
        <v>5395.9</v>
      </c>
      <c r="L7" s="2">
        <f>SUM(L9:L16)</f>
        <v>5386.1</v>
      </c>
      <c r="M7" s="2">
        <f t="shared" ref="M7" si="0">SUM(M9:M17)</f>
        <v>5392.4000000000005</v>
      </c>
      <c r="N7" s="2">
        <v>5644.4000000000005</v>
      </c>
      <c r="O7" s="4"/>
      <c r="P7" s="4"/>
      <c r="Q7" s="4"/>
      <c r="R7" s="4"/>
      <c r="S7" s="4"/>
      <c r="T7" s="4"/>
      <c r="U7" s="4"/>
      <c r="V7" s="4"/>
    </row>
    <row r="8" spans="1:22" s="6" customFormat="1" ht="6.7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  <c r="K8" s="3"/>
      <c r="L8" s="4"/>
      <c r="M8" s="19"/>
      <c r="N8" s="4"/>
      <c r="O8" s="4"/>
      <c r="P8" s="4"/>
      <c r="Q8" s="4"/>
      <c r="R8" s="4"/>
      <c r="S8" s="4"/>
      <c r="T8" s="4"/>
      <c r="U8" s="4"/>
      <c r="V8" s="4"/>
    </row>
    <row r="9" spans="1:22" s="6" customFormat="1" ht="12" x14ac:dyDescent="0.2">
      <c r="A9" s="1" t="s">
        <v>2</v>
      </c>
      <c r="B9" s="5">
        <v>126.3</v>
      </c>
      <c r="C9" s="5">
        <v>33.299999999999997</v>
      </c>
      <c r="D9" s="5">
        <v>41</v>
      </c>
      <c r="E9" s="5">
        <v>63.8</v>
      </c>
      <c r="F9" s="5" t="s">
        <v>13</v>
      </c>
      <c r="G9" s="5" t="s">
        <v>13</v>
      </c>
      <c r="H9" s="5">
        <v>0.2</v>
      </c>
      <c r="I9" s="3">
        <v>2.1</v>
      </c>
      <c r="J9" s="3">
        <v>0.3</v>
      </c>
      <c r="K9" s="3">
        <v>1.2</v>
      </c>
      <c r="L9" s="18" t="s">
        <v>13</v>
      </c>
      <c r="M9" s="20">
        <v>44.2</v>
      </c>
      <c r="N9" s="20">
        <v>4.7</v>
      </c>
      <c r="O9" s="1"/>
      <c r="P9" s="1"/>
      <c r="Q9" s="1"/>
      <c r="R9" s="4"/>
      <c r="S9" s="4"/>
      <c r="T9" s="4"/>
      <c r="U9" s="4"/>
      <c r="V9" s="4"/>
    </row>
    <row r="10" spans="1:22" s="6" customFormat="1" ht="12" x14ac:dyDescent="0.2">
      <c r="A10" s="1" t="s">
        <v>3</v>
      </c>
      <c r="B10" s="5">
        <f>435.1</f>
        <v>435.1</v>
      </c>
      <c r="C10" s="5">
        <f>723</f>
        <v>723</v>
      </c>
      <c r="D10" s="5">
        <f>557.2</f>
        <v>557.20000000000005</v>
      </c>
      <c r="E10" s="5">
        <f>466.2</f>
        <v>466.2</v>
      </c>
      <c r="F10" s="5">
        <f>705.7</f>
        <v>705.7</v>
      </c>
      <c r="G10" s="5">
        <f>829.8</f>
        <v>829.8</v>
      </c>
      <c r="H10" s="5">
        <v>710.9</v>
      </c>
      <c r="I10" s="3">
        <v>674.4</v>
      </c>
      <c r="J10" s="3">
        <v>646.5</v>
      </c>
      <c r="K10" s="3">
        <v>563.9</v>
      </c>
      <c r="L10" s="3">
        <v>697.3</v>
      </c>
      <c r="M10" s="3">
        <v>352.1</v>
      </c>
      <c r="N10" s="3">
        <v>453.5</v>
      </c>
      <c r="O10" s="1"/>
      <c r="P10" s="1"/>
      <c r="Q10" s="1"/>
      <c r="R10" s="4"/>
      <c r="S10" s="4"/>
      <c r="T10" s="4"/>
      <c r="U10" s="4"/>
      <c r="V10" s="4"/>
    </row>
    <row r="11" spans="1:22" s="6" customFormat="1" ht="12" x14ac:dyDescent="0.2">
      <c r="A11" s="1" t="s">
        <v>4</v>
      </c>
      <c r="B11" s="5">
        <v>3.6</v>
      </c>
      <c r="C11" s="5">
        <v>6</v>
      </c>
      <c r="D11" s="5">
        <v>9.6</v>
      </c>
      <c r="E11" s="5">
        <v>9.6999999999999993</v>
      </c>
      <c r="F11" s="5">
        <v>12.4</v>
      </c>
      <c r="G11" s="5">
        <v>63</v>
      </c>
      <c r="H11" s="5">
        <v>177.6</v>
      </c>
      <c r="I11" s="3">
        <v>257.5</v>
      </c>
      <c r="J11" s="3">
        <v>324.60000000000002</v>
      </c>
      <c r="K11" s="17">
        <v>407</v>
      </c>
      <c r="L11" s="17">
        <v>408.7</v>
      </c>
      <c r="M11" s="17">
        <v>470.9</v>
      </c>
      <c r="N11" s="17">
        <v>429.3</v>
      </c>
      <c r="O11" s="2"/>
      <c r="P11" s="2"/>
      <c r="Q11" s="2"/>
      <c r="R11" s="4"/>
      <c r="S11" s="4"/>
      <c r="T11" s="4"/>
      <c r="U11" s="4"/>
      <c r="V11" s="4"/>
    </row>
    <row r="12" spans="1:22" s="6" customFormat="1" ht="12" x14ac:dyDescent="0.2">
      <c r="A12" s="1" t="s">
        <v>10</v>
      </c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>
        <v>0.3</v>
      </c>
      <c r="H12" s="5">
        <v>7.1</v>
      </c>
      <c r="I12" s="3">
        <v>16.399999999999999</v>
      </c>
      <c r="J12" s="3">
        <v>26.8</v>
      </c>
      <c r="K12" s="17">
        <v>39.9</v>
      </c>
      <c r="L12" s="17">
        <v>41.2</v>
      </c>
      <c r="M12" s="17">
        <v>45.4</v>
      </c>
      <c r="N12" s="17">
        <v>48.300000000000004</v>
      </c>
      <c r="O12" s="2"/>
      <c r="P12" s="2"/>
      <c r="Q12" s="2"/>
      <c r="R12" s="4"/>
      <c r="S12" s="4"/>
      <c r="T12" s="4"/>
      <c r="U12" s="4"/>
      <c r="V12" s="4"/>
    </row>
    <row r="13" spans="1:22" s="6" customFormat="1" ht="12" x14ac:dyDescent="0.2">
      <c r="A13" s="1" t="s">
        <v>5</v>
      </c>
      <c r="B13" s="5">
        <v>58.5</v>
      </c>
      <c r="C13" s="5">
        <v>64.400000000000006</v>
      </c>
      <c r="D13" s="5">
        <v>71.5</v>
      </c>
      <c r="E13" s="5">
        <v>52.2</v>
      </c>
      <c r="F13" s="5">
        <v>48.8</v>
      </c>
      <c r="G13" s="5">
        <v>45</v>
      </c>
      <c r="H13" s="5">
        <v>45.8</v>
      </c>
      <c r="I13" s="3">
        <v>51.8</v>
      </c>
      <c r="J13" s="3">
        <v>58.5</v>
      </c>
      <c r="K13" s="3">
        <v>55.2</v>
      </c>
      <c r="L13" s="3">
        <v>80.8</v>
      </c>
      <c r="M13" s="3">
        <v>59.8</v>
      </c>
      <c r="N13" s="3">
        <v>68.400000000000006</v>
      </c>
      <c r="O13" s="3"/>
      <c r="P13" s="3"/>
      <c r="Q13" s="18"/>
      <c r="R13" s="4"/>
      <c r="S13" s="4"/>
      <c r="T13" s="4"/>
      <c r="U13" s="4"/>
      <c r="V13" s="4"/>
    </row>
    <row r="14" spans="1:22" s="6" customFormat="1" ht="12" x14ac:dyDescent="0.2">
      <c r="A14" s="1" t="s">
        <v>6</v>
      </c>
      <c r="B14" s="5">
        <v>2382.8999999999996</v>
      </c>
      <c r="C14" s="5">
        <v>1991.6999999999998</v>
      </c>
      <c r="D14" s="5">
        <v>2270.6000000000004</v>
      </c>
      <c r="E14" s="5">
        <v>2905.0999999999995</v>
      </c>
      <c r="F14" s="5">
        <v>2218.9</v>
      </c>
      <c r="G14" s="5">
        <v>2105.4</v>
      </c>
      <c r="H14" s="5">
        <v>2207.8000000000002</v>
      </c>
      <c r="I14" s="5">
        <v>2086.3000000000002</v>
      </c>
      <c r="J14" s="5">
        <v>1871.8</v>
      </c>
      <c r="K14" s="5">
        <v>2111.8000000000002</v>
      </c>
      <c r="L14" s="5">
        <v>1945.9</v>
      </c>
      <c r="M14" s="5">
        <v>2168.8000000000002</v>
      </c>
      <c r="N14" s="5">
        <v>2363.6</v>
      </c>
      <c r="O14" s="3"/>
      <c r="P14" s="3"/>
      <c r="Q14" s="3"/>
      <c r="R14" s="4"/>
      <c r="S14" s="4"/>
      <c r="T14" s="4"/>
      <c r="U14" s="4"/>
      <c r="V14" s="4"/>
    </row>
    <row r="15" spans="1:22" s="6" customFormat="1" ht="12" x14ac:dyDescent="0.2">
      <c r="A15" s="1" t="s">
        <v>7</v>
      </c>
      <c r="B15" s="5">
        <v>1.9000000000000001</v>
      </c>
      <c r="C15" s="5">
        <v>3</v>
      </c>
      <c r="D15" s="5">
        <v>1.8</v>
      </c>
      <c r="E15" s="5">
        <v>2.1</v>
      </c>
      <c r="F15" s="5">
        <v>2.4</v>
      </c>
      <c r="G15" s="5">
        <v>1.8</v>
      </c>
      <c r="H15" s="5">
        <v>2.4</v>
      </c>
      <c r="I15" s="3">
        <v>3.5</v>
      </c>
      <c r="J15" s="3">
        <v>3.1</v>
      </c>
      <c r="K15" s="3">
        <v>3.1</v>
      </c>
      <c r="L15" s="17">
        <v>3</v>
      </c>
      <c r="M15" s="17">
        <v>3.8</v>
      </c>
      <c r="N15" s="17">
        <v>3.5</v>
      </c>
      <c r="O15" s="3"/>
      <c r="P15" s="17"/>
      <c r="Q15" s="17"/>
      <c r="R15" s="4"/>
      <c r="S15" s="4"/>
      <c r="T15" s="4"/>
      <c r="U15" s="4"/>
      <c r="V15" s="4"/>
    </row>
    <row r="16" spans="1:22" s="6" customFormat="1" ht="12" x14ac:dyDescent="0.2">
      <c r="A16" s="1" t="s">
        <v>8</v>
      </c>
      <c r="B16" s="5">
        <v>1118.3999999999999</v>
      </c>
      <c r="C16" s="5">
        <v>1330.1</v>
      </c>
      <c r="D16" s="5">
        <v>1341.9999999999998</v>
      </c>
      <c r="E16" s="5">
        <v>1402.4</v>
      </c>
      <c r="F16" s="5">
        <v>1478.6</v>
      </c>
      <c r="G16" s="5">
        <v>1740.4</v>
      </c>
      <c r="H16" s="5">
        <v>2080.5</v>
      </c>
      <c r="I16" s="5">
        <v>2157.3000000000002</v>
      </c>
      <c r="J16" s="5">
        <v>2213.9</v>
      </c>
      <c r="K16" s="5">
        <v>2213.8000000000002</v>
      </c>
      <c r="L16" s="5">
        <v>2209.1999999999998</v>
      </c>
      <c r="M16" s="5">
        <v>2247.4</v>
      </c>
      <c r="N16" s="5">
        <v>2266.1000000000004</v>
      </c>
      <c r="O16" s="3"/>
      <c r="P16" s="17"/>
      <c r="Q16" s="17"/>
      <c r="R16" s="4"/>
      <c r="S16" s="4"/>
      <c r="T16" s="4"/>
      <c r="U16" s="4"/>
      <c r="V16" s="4"/>
    </row>
    <row r="17" spans="1:22" s="6" customFormat="1" ht="9" customHeight="1" x14ac:dyDescent="0.2">
      <c r="A17" s="1"/>
      <c r="B17" s="14"/>
      <c r="C17" s="14"/>
      <c r="D17" s="14"/>
      <c r="E17" s="14"/>
      <c r="F17" s="14"/>
      <c r="G17" s="14"/>
      <c r="H17" s="5"/>
      <c r="I17" s="5"/>
      <c r="J17" s="5"/>
      <c r="K17" s="3"/>
      <c r="L17" s="4"/>
      <c r="M17" s="4"/>
      <c r="N17" s="4"/>
      <c r="O17" s="3"/>
      <c r="P17" s="3"/>
      <c r="Q17" s="3"/>
      <c r="R17" s="4"/>
      <c r="S17" s="4"/>
      <c r="T17" s="4"/>
      <c r="U17" s="4"/>
      <c r="V17" s="4"/>
    </row>
    <row r="18" spans="1:22" s="12" customFormat="1" ht="9" customHeight="1" x14ac:dyDescent="0.2">
      <c r="A18" s="9"/>
      <c r="B18" s="9"/>
      <c r="C18" s="9"/>
      <c r="D18" s="9"/>
      <c r="E18" s="9"/>
      <c r="F18" s="9"/>
      <c r="G18" s="9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9" customFormat="1" ht="12" x14ac:dyDescent="0.2">
      <c r="A19" s="9" t="s">
        <v>9</v>
      </c>
      <c r="O19" s="11"/>
      <c r="P19" s="11"/>
      <c r="Q19" s="11"/>
    </row>
    <row r="20" spans="1:22" s="9" customFormat="1" ht="13.5" customHeight="1" x14ac:dyDescent="0.2">
      <c r="A20" s="9" t="s">
        <v>11</v>
      </c>
      <c r="O20" s="11"/>
      <c r="P20" s="11"/>
      <c r="Q20" s="11"/>
    </row>
    <row r="21" spans="1:22" s="13" customFormat="1" ht="9" customHeight="1" x14ac:dyDescent="0.25"/>
    <row r="23" spans="1:22" x14ac:dyDescent="0.25">
      <c r="P23" s="1"/>
      <c r="Q23" s="2"/>
      <c r="R23" s="2"/>
    </row>
    <row r="24" spans="1:22" x14ac:dyDescent="0.25">
      <c r="P24" s="1"/>
      <c r="Q24" s="19"/>
      <c r="R24" s="19"/>
    </row>
    <row r="25" spans="1:22" x14ac:dyDescent="0.25">
      <c r="P25" s="1"/>
      <c r="Q25" s="20"/>
      <c r="R25" s="20"/>
    </row>
    <row r="26" spans="1:22" x14ac:dyDescent="0.25">
      <c r="P26" s="1"/>
      <c r="Q26" s="3"/>
    </row>
    <row r="27" spans="1:22" x14ac:dyDescent="0.25">
      <c r="P27" s="1"/>
      <c r="Q27" s="17"/>
    </row>
    <row r="28" spans="1:22" x14ac:dyDescent="0.25">
      <c r="P28" s="1"/>
      <c r="Q28" s="17"/>
    </row>
    <row r="29" spans="1:22" x14ac:dyDescent="0.25">
      <c r="P29" s="1"/>
      <c r="Q29" s="3"/>
      <c r="R29" s="3"/>
    </row>
    <row r="30" spans="1:22" x14ac:dyDescent="0.25">
      <c r="P30" s="1"/>
      <c r="Q30" s="5"/>
    </row>
    <row r="31" spans="1:22" x14ac:dyDescent="0.25">
      <c r="P31" s="1"/>
      <c r="Q31" s="17"/>
    </row>
    <row r="32" spans="1:22" x14ac:dyDescent="0.25">
      <c r="P32" s="1"/>
      <c r="Q32" s="5"/>
    </row>
    <row r="33" spans="16:18" x14ac:dyDescent="0.25">
      <c r="P33" s="1"/>
      <c r="Q33" s="5"/>
      <c r="R33" s="5"/>
    </row>
  </sheetData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Difusion</dc:creator>
  <cp:lastModifiedBy>María Eugenia Torres</cp:lastModifiedBy>
  <cp:lastPrinted>2018-08-27T17:23:06Z</cp:lastPrinted>
  <dcterms:created xsi:type="dcterms:W3CDTF">2017-10-18T18:34:59Z</dcterms:created>
  <dcterms:modified xsi:type="dcterms:W3CDTF">2022-11-18T15:32:04Z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e819838a-ec98-49b6-b14e-6e2fd547bc4e</vt:lpwstr>
  </property>
</Properties>
</file>