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2300" windowHeight="10275" activeTab="0"/>
  </bookViews>
  <sheets>
    <sheet name="4.1.2" sheetId="1" r:id="rId1"/>
  </sheets>
  <definedNames>
    <definedName name="_xlnm.Print_Area" localSheetId="0">'4.1.2'!$A$1:$H$167</definedName>
  </definedNames>
  <calcPr fullCalcOnLoad="1"/>
</workbook>
</file>

<file path=xl/sharedStrings.xml><?xml version="1.0" encoding="utf-8"?>
<sst xmlns="http://schemas.openxmlformats.org/spreadsheetml/2006/main" count="198" uniqueCount="161">
  <si>
    <t>Total</t>
  </si>
  <si>
    <t>Sección</t>
  </si>
  <si>
    <t>Descripción</t>
  </si>
  <si>
    <t>B</t>
  </si>
  <si>
    <t xml:space="preserve">Explotación de minas y canteras        </t>
  </si>
  <si>
    <t>C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</si>
  <si>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</si>
  <si>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</si>
  <si>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</si>
  <si>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</si>
  <si>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</si>
  <si>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</si>
  <si>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</si>
  <si>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</si>
  <si>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</si>
  <si>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</si>
  <si>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</si>
  <si>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</si>
  <si>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equipo eléctrico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</si>
  <si>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</si>
  <si>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</si>
  <si>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</si>
  <si>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</si>
  <si>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D</t>
  </si>
  <si>
    <t>Suministro de electricidad, gas, vapor y aire acondicionado</t>
  </si>
  <si>
    <t>E</t>
  </si>
  <si>
    <t>G</t>
  </si>
  <si>
    <t>H</t>
  </si>
  <si>
    <t>Transporte y almacenamiento</t>
  </si>
  <si>
    <t>I</t>
  </si>
  <si>
    <t>Alojamiento y servicios de comida</t>
  </si>
  <si>
    <t>J</t>
  </si>
  <si>
    <t xml:space="preserve">Informática y comunicación          </t>
  </si>
  <si>
    <t>L</t>
  </si>
  <si>
    <t>Actividades inmobiliarias</t>
  </si>
  <si>
    <t>M</t>
  </si>
  <si>
    <t>Actividades profesionales, científicas y técnicas</t>
  </si>
  <si>
    <t>N</t>
  </si>
  <si>
    <t xml:space="preserve">Actividades administrativas y servicios de apoyo       </t>
  </si>
  <si>
    <t>P</t>
  </si>
  <si>
    <t>Enseñanza</t>
  </si>
  <si>
    <t>Q</t>
  </si>
  <si>
    <t xml:space="preserve">R </t>
  </si>
  <si>
    <t xml:space="preserve">Artes, entretenimiento y recreación         </t>
  </si>
  <si>
    <t xml:space="preserve">S </t>
  </si>
  <si>
    <t xml:space="preserve">Otras actividades de servicio         </t>
  </si>
  <si>
    <t xml:space="preserve">Captación, tratamiento y suministro de agua     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</si>
  <si>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</si>
  <si>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</si>
  <si>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</si>
  <si>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</si>
  <si>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</si>
  <si>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Alojamiento</t>
  </si>
  <si>
    <t>Servicio de alimento y bebida</t>
  </si>
  <si>
    <t>Actividades de publicación</t>
  </si>
  <si>
    <t>Telecomunicaciones</t>
  </si>
  <si>
    <t>Actividades del servicio informativo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</si>
  <si>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</si>
  <si>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</si>
  <si>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</si>
  <si>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</si>
  <si>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</si>
  <si>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</si>
  <si>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</si>
  <si>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 xml:space="preserve">Instituciones residenciales de cuidado         </t>
  </si>
  <si>
    <t xml:space="preserve">Servicios sociales sin alojamiento        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</si>
  <si>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</si>
  <si>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</si>
  <si>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</si>
  <si>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</si>
  <si>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Actividades de asociaciones u organizaciones        </t>
  </si>
  <si>
    <t xml:space="preserve">Otras actividades de servicios        </t>
  </si>
  <si>
    <t xml:space="preserve">Extracción de minerales metalíferos         </t>
  </si>
  <si>
    <t xml:space="preserve">Explotación de otras minas y canteras       </t>
  </si>
  <si>
    <t>1 - 4</t>
  </si>
  <si>
    <t>5 - 19</t>
  </si>
  <si>
    <t>20 - 99</t>
  </si>
  <si>
    <t>Fabricación de productos farmacéuticos, sustancias químicas</t>
  </si>
  <si>
    <t>medicinales y de productos botánicos</t>
  </si>
  <si>
    <t xml:space="preserve">Producción de madera y fabricación de productos de </t>
  </si>
  <si>
    <t xml:space="preserve">madera y corcho, excepto muebles; fabricación de </t>
  </si>
  <si>
    <t>artículos de paja y de materiales trenzables</t>
  </si>
  <si>
    <t>Fabricación de productos derivados del metal, excepto</t>
  </si>
  <si>
    <t>Fabricación de vehículos automotores, remolques</t>
  </si>
  <si>
    <t>maquinaria y equipo</t>
  </si>
  <si>
    <t>y semi-remolques</t>
  </si>
  <si>
    <t>motor y de las motocicletas</t>
  </si>
  <si>
    <t xml:space="preserve">Comercio al por mayor, excepto de los vehículos de </t>
  </si>
  <si>
    <t>Comercio al por menor, excepto el comercio de vehículos</t>
  </si>
  <si>
    <t>automotores y motocicletas</t>
  </si>
  <si>
    <t>Actividades de las agencias de viajes, operadores turísticos</t>
  </si>
  <si>
    <t>Actividades de oficinas administrativas, soporte de</t>
  </si>
  <si>
    <t>oficinas y otras actividades de soportes de negocios</t>
  </si>
  <si>
    <t>Actividades de apoyo a la explotación de otras minas y canteras</t>
  </si>
  <si>
    <t>y servicios de reserva relacionados</t>
  </si>
  <si>
    <t xml:space="preserve">Alcantarillado                                                                                                                                                                                          </t>
  </si>
  <si>
    <t>Seguros, reaseguros y fondos de pensiones, excepto los</t>
  </si>
  <si>
    <t>planes de seguridad social de afiliación obligatoria</t>
  </si>
  <si>
    <t>Actividades auxiliares a los servicios financieros y</t>
  </si>
  <si>
    <t>Actividades de oficinas centrales, actividades de</t>
  </si>
  <si>
    <t>administración de empresas y de consultoría sobre</t>
  </si>
  <si>
    <t>administración de empresas</t>
  </si>
  <si>
    <t>Actividades veterinarias</t>
  </si>
  <si>
    <t>A</t>
  </si>
  <si>
    <t>Producción agropecuaria, forestación y pesca</t>
  </si>
  <si>
    <t>Forestación y extracción de madera</t>
  </si>
  <si>
    <t>F</t>
  </si>
  <si>
    <t>Construcción</t>
  </si>
  <si>
    <t>Construcción de obras de arquitectura</t>
  </si>
  <si>
    <t>Actividades especializadas de la construcción</t>
  </si>
  <si>
    <t>K</t>
  </si>
  <si>
    <t>Actividades financieras y de seguros</t>
  </si>
  <si>
    <t>Servicios financieros, excepto seguros y fondos de pensiones</t>
  </si>
  <si>
    <t>T</t>
  </si>
  <si>
    <t>Actividades de los hogares en calidad de empleadores,</t>
  </si>
  <si>
    <t>actividades indiferenciadas de producción de bienes y</t>
  </si>
  <si>
    <t>Actividades de los hogares en calidad de empleadores de</t>
  </si>
  <si>
    <t>Actividades indiferenciadas de producción de bienes y</t>
  </si>
  <si>
    <t>U</t>
  </si>
  <si>
    <t>Actividades de organizaciones y órganos extraterritoriales</t>
  </si>
  <si>
    <t>División</t>
  </si>
  <si>
    <t>100 o más</t>
  </si>
  <si>
    <t>actividades de seguros</t>
  </si>
  <si>
    <t>personal doméstico</t>
  </si>
  <si>
    <t>servicios de los hogares privados para uso propio</t>
  </si>
  <si>
    <t>servicios de los hogares para uso propio</t>
  </si>
  <si>
    <t>Fuente: Instituto Nacional de Estadística (INE) - Directorio de Empresas y Establecimientos.</t>
  </si>
  <si>
    <t>Producción agropecuaria, caza y actividades de servicios conexas</t>
  </si>
  <si>
    <t>Fabricación de coque y de productos de la refinación del petróleo</t>
  </si>
  <si>
    <t>Fabricación de los productos informáticos, electrónicos y ópticos</t>
  </si>
  <si>
    <t xml:space="preserve">Actividades de saneamientos y otros servicios de gestión de desechos                                                                                                                                    </t>
  </si>
  <si>
    <t>Actividades de la tecnología de información y del servicio informativo</t>
  </si>
  <si>
    <t>de saneamiento</t>
  </si>
  <si>
    <t xml:space="preserve">Suministro de agua; alcantarillado, gestión de desechos y actividades </t>
  </si>
  <si>
    <t>de materiales</t>
  </si>
  <si>
    <t xml:space="preserve">Recolección, tratamiento y eliminación de desechos, recuperación </t>
  </si>
  <si>
    <t>de motor y de las motocicletas</t>
  </si>
  <si>
    <t xml:space="preserve">Comercio al por mayor y al por menor; reparación de los vehículos </t>
  </si>
  <si>
    <t>Comercio al por mayor y al por menor; reparación de vehículos</t>
  </si>
  <si>
    <t>de televisión, grabación y publicación de música y sonido</t>
  </si>
  <si>
    <t>Actividades de producción de películas, de video de programas</t>
  </si>
  <si>
    <t>Actividades de arquitectura e ingeniería; ensayos y</t>
  </si>
  <si>
    <t>análisis técnicos</t>
  </si>
  <si>
    <t>verdes, etc.)</t>
  </si>
  <si>
    <t>Actividades de servicio a edificios y paisajes (jardines, áreas</t>
  </si>
  <si>
    <t>Reparación de computadoras y artículos de uso personal y doméstico</t>
  </si>
  <si>
    <t>-</t>
  </si>
  <si>
    <t>Tramos de personal ocupado</t>
  </si>
  <si>
    <t>Extracción de petróleo crudo y gas natural</t>
  </si>
  <si>
    <t>O</t>
  </si>
  <si>
    <t>Administración pública y la defensa; planes de seguridad</t>
  </si>
  <si>
    <t>social de afiliación obligatoria</t>
  </si>
  <si>
    <t>Actividades de programación y distribución</t>
  </si>
  <si>
    <t>Actividades relacionadas con la salud humana</t>
  </si>
  <si>
    <t>Servicios sociales y relacionados con la salud humana</t>
  </si>
  <si>
    <t>Fabricación de la maquinaria y equipo NCP</t>
  </si>
  <si>
    <t>Pesca y acuicultura</t>
  </si>
  <si>
    <t xml:space="preserve">Industrias manufactureras           </t>
  </si>
  <si>
    <t>Ingeniería civil</t>
  </si>
  <si>
    <t xml:space="preserve">Personal Ocupado en Entidades Jurídicas con actividad económica del Sector Privado, por tramos de personal ocupado, </t>
  </si>
  <si>
    <t>según división de actividad (CIIU Rev. 4) - Total País - 2016</t>
  </si>
</sst>
</file>

<file path=xl/styles.xml><?xml version="1.0" encoding="utf-8"?>
<styleSheet xmlns="http://schemas.openxmlformats.org/spreadsheetml/2006/main">
  <numFmts count="2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[$-380A]dddd\,\ dd&quot; de &quot;mmmm&quot; de &quot;yyyy"/>
    <numFmt numFmtId="175" formatCode="[$-380A]hh:mm:ss\ AM/PM"/>
  </numFmts>
  <fonts count="44">
    <font>
      <sz val="10"/>
      <name val="Arial"/>
      <family val="0"/>
    </font>
    <font>
      <sz val="12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2" fillId="32" borderId="0" xfId="78" applyFont="1" applyFill="1" applyBorder="1" applyAlignment="1">
      <alignment horizontal="left" vertical="center"/>
      <protection/>
    </xf>
    <xf numFmtId="0" fontId="3" fillId="32" borderId="0" xfId="0" applyFont="1" applyFill="1" applyAlignment="1">
      <alignment horizontal="center"/>
    </xf>
    <xf numFmtId="173" fontId="2" fillId="32" borderId="0" xfId="46" applyNumberFormat="1" applyFont="1" applyFill="1" applyAlignment="1">
      <alignment horizontal="right" vertical="center"/>
    </xf>
    <xf numFmtId="0" fontId="8" fillId="32" borderId="0" xfId="0" applyFont="1" applyFill="1" applyAlignment="1">
      <alignment/>
    </xf>
    <xf numFmtId="0" fontId="2" fillId="32" borderId="0" xfId="0" applyFont="1" applyFill="1" applyAlignment="1">
      <alignment horizontal="left" vertical="center"/>
    </xf>
    <xf numFmtId="173" fontId="2" fillId="32" borderId="0" xfId="46" applyNumberFormat="1" applyFont="1" applyFill="1" applyAlignment="1">
      <alignment horizontal="right"/>
    </xf>
    <xf numFmtId="173" fontId="3" fillId="32" borderId="0" xfId="46" applyNumberFormat="1" applyFont="1" applyFill="1" applyAlignment="1">
      <alignment horizontal="right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173" fontId="2" fillId="32" borderId="0" xfId="46" applyNumberFormat="1" applyFont="1" applyFill="1" applyAlignment="1">
      <alignment/>
    </xf>
    <xf numFmtId="0" fontId="5" fillId="32" borderId="0" xfId="0" applyNumberFormat="1" applyFont="1" applyFill="1" applyAlignment="1">
      <alignment/>
    </xf>
    <xf numFmtId="173" fontId="3" fillId="32" borderId="0" xfId="46" applyNumberFormat="1" applyFont="1" applyFill="1" applyAlignment="1">
      <alignment/>
    </xf>
    <xf numFmtId="3" fontId="2" fillId="32" borderId="0" xfId="0" applyNumberFormat="1" applyFont="1" applyFill="1" applyAlignment="1">
      <alignment horizontal="right" vertical="center"/>
    </xf>
    <xf numFmtId="0" fontId="2" fillId="32" borderId="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3" fontId="2" fillId="32" borderId="0" xfId="0" applyNumberFormat="1" applyFont="1" applyFill="1" applyBorder="1" applyAlignment="1">
      <alignment horizontal="right"/>
    </xf>
    <xf numFmtId="0" fontId="7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Border="1" applyAlignment="1">
      <alignment vertical="center" wrapText="1"/>
    </xf>
    <xf numFmtId="0" fontId="0" fillId="32" borderId="0" xfId="0" applyFont="1" applyFill="1" applyAlignment="1">
      <alignment/>
    </xf>
    <xf numFmtId="3" fontId="2" fillId="32" borderId="0" xfId="46" applyNumberFormat="1" applyFont="1" applyFill="1" applyAlignment="1">
      <alignment horizontal="right" vertical="center"/>
    </xf>
    <xf numFmtId="0" fontId="3" fillId="32" borderId="0" xfId="0" applyFont="1" applyFill="1" applyAlignment="1">
      <alignment horizontal="center" vertical="center"/>
    </xf>
    <xf numFmtId="3" fontId="3" fillId="32" borderId="0" xfId="0" applyNumberFormat="1" applyFont="1" applyFill="1" applyAlignment="1">
      <alignment horizontal="right"/>
    </xf>
    <xf numFmtId="0" fontId="2" fillId="6" borderId="0" xfId="78" applyFont="1" applyFill="1" applyBorder="1">
      <alignment/>
      <protection/>
    </xf>
    <xf numFmtId="0" fontId="3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 quotePrefix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0" fontId="9" fillId="6" borderId="0" xfId="78" applyFont="1" applyFill="1" applyBorder="1" applyAlignment="1" applyProtection="1">
      <alignment horizontal="left"/>
      <protection/>
    </xf>
    <xf numFmtId="0" fontId="9" fillId="6" borderId="0" xfId="78" applyFont="1" applyFill="1" applyBorder="1">
      <alignment/>
      <protection/>
    </xf>
    <xf numFmtId="0" fontId="9" fillId="6" borderId="0" xfId="77" applyFont="1" applyFill="1" applyBorder="1">
      <alignment/>
      <protection/>
    </xf>
    <xf numFmtId="0" fontId="10" fillId="6" borderId="0" xfId="0" applyFont="1" applyFill="1" applyAlignment="1">
      <alignment/>
    </xf>
    <xf numFmtId="0" fontId="3" fillId="6" borderId="0" xfId="78" applyFont="1" applyFill="1" applyBorder="1">
      <alignment/>
      <protection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2" fillId="6" borderId="10" xfId="78" applyFont="1" applyFill="1" applyBorder="1" applyAlignment="1">
      <alignment horizontal="center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9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_Hoja1" xfId="77"/>
    <cellStyle name="Normal_Hoja3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6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9.7109375" style="21" customWidth="1"/>
    <col min="2" max="2" width="9.7109375" style="25" customWidth="1"/>
    <col min="3" max="3" width="63.7109375" style="25" customWidth="1"/>
    <col min="4" max="8" width="9.7109375" style="21" customWidth="1"/>
    <col min="9" max="16384" width="11.421875" style="21" customWidth="1"/>
  </cols>
  <sheetData>
    <row r="1" spans="1:248" s="46" customFormat="1" ht="15" customHeight="1">
      <c r="A1" s="43" t="s">
        <v>159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</row>
    <row r="2" spans="1:248" s="46" customFormat="1" ht="15" customHeight="1">
      <c r="A2" s="43" t="s">
        <v>160</v>
      </c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</row>
    <row r="3" s="35" customFormat="1" ht="9" customHeight="1">
      <c r="F3" s="36"/>
    </row>
    <row r="4" spans="1:8" s="35" customFormat="1" ht="12.75" customHeight="1">
      <c r="A4" s="37"/>
      <c r="B4" s="37"/>
      <c r="C4" s="37"/>
      <c r="D4" s="38"/>
      <c r="E4" s="50" t="s">
        <v>147</v>
      </c>
      <c r="F4" s="50"/>
      <c r="G4" s="50"/>
      <c r="H4" s="50"/>
    </row>
    <row r="5" spans="1:8" s="35" customFormat="1" ht="12.75" customHeight="1">
      <c r="A5" s="37" t="s">
        <v>1</v>
      </c>
      <c r="B5" s="37" t="s">
        <v>120</v>
      </c>
      <c r="C5" s="37" t="s">
        <v>2</v>
      </c>
      <c r="D5" s="39" t="s">
        <v>0</v>
      </c>
      <c r="E5" s="40" t="s">
        <v>74</v>
      </c>
      <c r="F5" s="40" t="s">
        <v>75</v>
      </c>
      <c r="G5" s="40" t="s">
        <v>76</v>
      </c>
      <c r="H5" s="41" t="s">
        <v>121</v>
      </c>
    </row>
    <row r="6" spans="1:3" s="35" customFormat="1" ht="9" customHeight="1">
      <c r="A6" s="42"/>
      <c r="B6" s="42"/>
      <c r="C6" s="42"/>
    </row>
    <row r="7" spans="1:3" s="6" customFormat="1" ht="9" customHeight="1">
      <c r="A7" s="5"/>
      <c r="B7" s="4"/>
      <c r="C7" s="4"/>
    </row>
    <row r="8" spans="1:9" s="6" customFormat="1" ht="12.75" customHeight="1">
      <c r="A8" s="7" t="s">
        <v>0</v>
      </c>
      <c r="B8" s="8"/>
      <c r="C8" s="1"/>
      <c r="D8" s="9">
        <f>D10+D15+D21+D52+D56+D63+D69+D77+D84+D88+D97+D104+D107+D119+D131+D135+D138+D143+D149+D156+D162</f>
        <v>914092</v>
      </c>
      <c r="E8" s="9">
        <f>E10+E15+E21+E52+E56+E63+E69+E77+E84+E88+E97+E104+E107+E119+E131+E135+E138+E143+E149+E156+E162</f>
        <v>225207</v>
      </c>
      <c r="F8" s="9">
        <f>F10+F15+F21+F52+F56+F63+F69+F77+F84+F88+F97+F104+F107+F119+F131+F135+F138+F143+F149+F156+F162</f>
        <v>197997</v>
      </c>
      <c r="G8" s="9">
        <f>G10+G15+G21+G52+G56+G63+G69+G77+G84+G88+G97+G104+G107+G119+G131+G135+G138+G143+G149+G156</f>
        <v>192989</v>
      </c>
      <c r="H8" s="9">
        <f>H10+H21+H52+H56+H63+H69+H77+H84+H88+H97+H104+H107+H119+H131+H135+H138+H143+H149+H156</f>
        <v>297899</v>
      </c>
      <c r="I8" s="10"/>
    </row>
    <row r="9" spans="1:9" s="6" customFormat="1" ht="9" customHeight="1">
      <c r="A9" s="7"/>
      <c r="B9" s="8"/>
      <c r="C9" s="1"/>
      <c r="D9" s="9"/>
      <c r="E9" s="9"/>
      <c r="F9" s="9"/>
      <c r="G9" s="9"/>
      <c r="H9" s="9"/>
      <c r="I9" s="10"/>
    </row>
    <row r="10" spans="1:9" s="6" customFormat="1" ht="12.75" customHeight="1">
      <c r="A10" s="7" t="s">
        <v>103</v>
      </c>
      <c r="B10" s="8"/>
      <c r="C10" s="3" t="s">
        <v>104</v>
      </c>
      <c r="D10" s="9">
        <f>SUM(D11:D13)</f>
        <v>7591</v>
      </c>
      <c r="E10" s="9">
        <f>SUM(E11:E13)</f>
        <v>2198</v>
      </c>
      <c r="F10" s="9">
        <f>SUM(F11:F13)</f>
        <v>1248</v>
      </c>
      <c r="G10" s="9">
        <f>SUM(G11:G13)</f>
        <v>1204</v>
      </c>
      <c r="H10" s="9">
        <f>SUM(H11:H13)</f>
        <v>2941</v>
      </c>
      <c r="I10" s="1"/>
    </row>
    <row r="11" spans="1:9" s="6" customFormat="1" ht="12.75" customHeight="1">
      <c r="A11" s="7"/>
      <c r="B11" s="11">
        <v>1</v>
      </c>
      <c r="C11" s="3" t="s">
        <v>127</v>
      </c>
      <c r="D11" s="12">
        <f>E11+F11+G11+H11</f>
        <v>5343</v>
      </c>
      <c r="E11" s="13">
        <v>1781</v>
      </c>
      <c r="F11" s="13">
        <v>1031</v>
      </c>
      <c r="G11" s="13">
        <v>585</v>
      </c>
      <c r="H11" s="13">
        <v>1946</v>
      </c>
      <c r="I11" s="1"/>
    </row>
    <row r="12" spans="1:11" s="6" customFormat="1" ht="12.75" customHeight="1">
      <c r="A12" s="14"/>
      <c r="B12" s="11">
        <v>2</v>
      </c>
      <c r="C12" s="3" t="s">
        <v>105</v>
      </c>
      <c r="D12" s="12">
        <f>E12+F12+G12+H12</f>
        <v>1362</v>
      </c>
      <c r="E12" s="13">
        <v>142</v>
      </c>
      <c r="F12" s="13">
        <v>153</v>
      </c>
      <c r="G12" s="13">
        <v>186</v>
      </c>
      <c r="H12" s="13">
        <v>881</v>
      </c>
      <c r="I12" s="1"/>
      <c r="K12" s="1"/>
    </row>
    <row r="13" spans="1:11" s="6" customFormat="1" ht="12.75" customHeight="1">
      <c r="A13" s="14"/>
      <c r="B13" s="11">
        <v>3</v>
      </c>
      <c r="C13" s="3" t="s">
        <v>156</v>
      </c>
      <c r="D13" s="12">
        <f>E13+F13+G13+H13</f>
        <v>886</v>
      </c>
      <c r="E13" s="13">
        <v>275</v>
      </c>
      <c r="F13" s="13">
        <v>64</v>
      </c>
      <c r="G13" s="13">
        <v>433</v>
      </c>
      <c r="H13" s="13">
        <v>114</v>
      </c>
      <c r="I13" s="1"/>
      <c r="K13" s="1"/>
    </row>
    <row r="14" spans="1:11" s="6" customFormat="1" ht="9" customHeight="1">
      <c r="A14" s="14"/>
      <c r="B14" s="11"/>
      <c r="C14" s="3"/>
      <c r="D14" s="12"/>
      <c r="E14" s="13"/>
      <c r="F14" s="13"/>
      <c r="G14" s="13"/>
      <c r="H14" s="13"/>
      <c r="I14" s="1"/>
      <c r="K14" s="1"/>
    </row>
    <row r="15" spans="1:11" s="6" customFormat="1" ht="12" customHeight="1">
      <c r="A15" s="11" t="s">
        <v>3</v>
      </c>
      <c r="B15" s="11"/>
      <c r="C15" s="3" t="s">
        <v>4</v>
      </c>
      <c r="D15" s="12">
        <f>SUM(D16:D19)</f>
        <v>1597</v>
      </c>
      <c r="E15" s="12">
        <f>SUM(E16:E19)</f>
        <v>308</v>
      </c>
      <c r="F15" s="12">
        <f>SUM(F16:F19)</f>
        <v>673</v>
      </c>
      <c r="G15" s="12">
        <f>SUM(G16:G19)</f>
        <v>616</v>
      </c>
      <c r="H15" s="12" t="s">
        <v>146</v>
      </c>
      <c r="I15" s="1"/>
      <c r="K15" s="1"/>
    </row>
    <row r="16" spans="1:11" s="6" customFormat="1" ht="12" customHeight="1">
      <c r="A16" s="11"/>
      <c r="B16" s="11">
        <v>6</v>
      </c>
      <c r="C16" s="3" t="s">
        <v>148</v>
      </c>
      <c r="D16" s="12">
        <f>E16</f>
        <v>1</v>
      </c>
      <c r="E16" s="13">
        <v>1</v>
      </c>
      <c r="F16" s="12" t="s">
        <v>146</v>
      </c>
      <c r="G16" s="12" t="s">
        <v>146</v>
      </c>
      <c r="H16" s="12" t="s">
        <v>146</v>
      </c>
      <c r="I16" s="1"/>
      <c r="K16" s="1"/>
    </row>
    <row r="17" spans="1:9" s="6" customFormat="1" ht="12.75" customHeight="1">
      <c r="A17" s="11"/>
      <c r="B17" s="11">
        <v>7</v>
      </c>
      <c r="C17" s="3" t="s">
        <v>72</v>
      </c>
      <c r="D17" s="12">
        <f>E17+F17</f>
        <v>45</v>
      </c>
      <c r="E17" s="13">
        <v>19</v>
      </c>
      <c r="F17" s="13">
        <v>26</v>
      </c>
      <c r="G17" s="12" t="s">
        <v>146</v>
      </c>
      <c r="H17" s="12" t="s">
        <v>146</v>
      </c>
      <c r="I17" s="1"/>
    </row>
    <row r="18" spans="1:11" s="6" customFormat="1" ht="12.75" customHeight="1">
      <c r="A18" s="11"/>
      <c r="B18" s="11">
        <v>8</v>
      </c>
      <c r="C18" s="3" t="s">
        <v>73</v>
      </c>
      <c r="D18" s="12">
        <f>E18+F18+G18</f>
        <v>1353</v>
      </c>
      <c r="E18" s="13">
        <v>258</v>
      </c>
      <c r="F18" s="13">
        <v>616</v>
      </c>
      <c r="G18" s="13">
        <v>479</v>
      </c>
      <c r="H18" s="12" t="s">
        <v>146</v>
      </c>
      <c r="I18" s="1"/>
      <c r="K18" s="1"/>
    </row>
    <row r="19" spans="1:11" s="6" customFormat="1" ht="12.75" customHeight="1">
      <c r="A19" s="11"/>
      <c r="B19" s="11">
        <v>9</v>
      </c>
      <c r="C19" s="3" t="s">
        <v>93</v>
      </c>
      <c r="D19" s="12">
        <f>E19+F19+G19</f>
        <v>198</v>
      </c>
      <c r="E19" s="13">
        <v>30</v>
      </c>
      <c r="F19" s="13">
        <v>31</v>
      </c>
      <c r="G19" s="13">
        <v>137</v>
      </c>
      <c r="H19" s="12" t="s">
        <v>146</v>
      </c>
      <c r="I19" s="1"/>
      <c r="K19" s="1"/>
    </row>
    <row r="20" spans="1:11" s="6" customFormat="1" ht="9" customHeight="1">
      <c r="A20" s="11"/>
      <c r="B20" s="11"/>
      <c r="C20" s="3"/>
      <c r="D20" s="12"/>
      <c r="E20" s="13"/>
      <c r="F20" s="13"/>
      <c r="G20" s="13"/>
      <c r="H20" s="13"/>
      <c r="I20" s="1"/>
      <c r="K20" s="1"/>
    </row>
    <row r="21" spans="1:11" s="6" customFormat="1" ht="12.75" customHeight="1">
      <c r="A21" s="11" t="s">
        <v>5</v>
      </c>
      <c r="B21" s="11"/>
      <c r="C21" s="3" t="s">
        <v>157</v>
      </c>
      <c r="D21" s="12">
        <f>E21+F21+G21+H21</f>
        <v>133015</v>
      </c>
      <c r="E21" s="9">
        <f>SUM(E22:E50)</f>
        <v>19611</v>
      </c>
      <c r="F21" s="9">
        <f>SUM(F22:F50)</f>
        <v>28314</v>
      </c>
      <c r="G21" s="9">
        <f>SUM(G22:G50)</f>
        <v>30929</v>
      </c>
      <c r="H21" s="9">
        <f>SUM(H22:H50)</f>
        <v>54161</v>
      </c>
      <c r="I21" s="1"/>
      <c r="K21" s="1"/>
    </row>
    <row r="22" spans="1:11" s="6" customFormat="1" ht="12.75" customHeight="1">
      <c r="A22" s="11"/>
      <c r="B22" s="11">
        <v>10</v>
      </c>
      <c r="C22" s="3" t="s">
        <v>6</v>
      </c>
      <c r="D22" s="12">
        <f>E22+F22+G22+H22</f>
        <v>57316</v>
      </c>
      <c r="E22" s="13">
        <v>4614</v>
      </c>
      <c r="F22" s="13">
        <v>10913</v>
      </c>
      <c r="G22" s="13">
        <v>11534</v>
      </c>
      <c r="H22" s="13">
        <v>30255</v>
      </c>
      <c r="K22" s="1"/>
    </row>
    <row r="23" spans="1:11" s="6" customFormat="1" ht="12.75" customHeight="1">
      <c r="A23" s="11"/>
      <c r="B23" s="11">
        <v>11</v>
      </c>
      <c r="C23" s="3" t="s">
        <v>7</v>
      </c>
      <c r="D23" s="12">
        <f>E23+F23+G23+H23</f>
        <v>4106</v>
      </c>
      <c r="E23" s="13">
        <v>328</v>
      </c>
      <c r="F23" s="13">
        <v>814</v>
      </c>
      <c r="G23" s="13">
        <v>706</v>
      </c>
      <c r="H23" s="13">
        <v>2258</v>
      </c>
      <c r="K23" s="1"/>
    </row>
    <row r="24" spans="1:11" s="6" customFormat="1" ht="12.75" customHeight="1">
      <c r="A24" s="11"/>
      <c r="B24" s="11">
        <v>12</v>
      </c>
      <c r="C24" s="3" t="s">
        <v>8</v>
      </c>
      <c r="D24" s="12">
        <f>E24+H24</f>
        <v>486</v>
      </c>
      <c r="E24" s="13">
        <v>4</v>
      </c>
      <c r="F24" s="12" t="s">
        <v>146</v>
      </c>
      <c r="G24" s="12" t="s">
        <v>146</v>
      </c>
      <c r="H24" s="13">
        <v>482</v>
      </c>
      <c r="K24" s="1"/>
    </row>
    <row r="25" spans="1:8" s="6" customFormat="1" ht="12.75" customHeight="1">
      <c r="A25" s="11"/>
      <c r="B25" s="11">
        <v>13</v>
      </c>
      <c r="C25" s="3" t="s">
        <v>9</v>
      </c>
      <c r="D25" s="12">
        <f>E25+F25+G25+H25</f>
        <v>2335</v>
      </c>
      <c r="E25" s="13">
        <v>446</v>
      </c>
      <c r="F25" s="13">
        <v>513</v>
      </c>
      <c r="G25" s="13">
        <v>918</v>
      </c>
      <c r="H25" s="13">
        <v>458</v>
      </c>
    </row>
    <row r="26" spans="1:8" s="6" customFormat="1" ht="12.75" customHeight="1">
      <c r="A26" s="11"/>
      <c r="B26" s="11">
        <v>14</v>
      </c>
      <c r="C26" s="3" t="s">
        <v>10</v>
      </c>
      <c r="D26" s="12">
        <f>E26+F26+G26+H26</f>
        <v>6145</v>
      </c>
      <c r="E26" s="13">
        <v>1908</v>
      </c>
      <c r="F26" s="13">
        <v>1260</v>
      </c>
      <c r="G26" s="13">
        <v>1391</v>
      </c>
      <c r="H26" s="13">
        <v>1586</v>
      </c>
    </row>
    <row r="27" spans="1:8" s="6" customFormat="1" ht="12.75" customHeight="1">
      <c r="A27" s="11"/>
      <c r="B27" s="11">
        <v>15</v>
      </c>
      <c r="C27" s="3" t="s">
        <v>11</v>
      </c>
      <c r="D27" s="12">
        <f>E27+F27+G27+H27</f>
        <v>3651</v>
      </c>
      <c r="E27" s="13">
        <v>459</v>
      </c>
      <c r="F27" s="13">
        <v>536</v>
      </c>
      <c r="G27" s="13">
        <v>646</v>
      </c>
      <c r="H27" s="13">
        <v>2010</v>
      </c>
    </row>
    <row r="28" spans="1:9" s="6" customFormat="1" ht="12.75" customHeight="1">
      <c r="A28" s="11"/>
      <c r="B28" s="11">
        <v>16</v>
      </c>
      <c r="C28" s="3" t="s">
        <v>79</v>
      </c>
      <c r="D28" s="12"/>
      <c r="E28" s="13"/>
      <c r="F28" s="13"/>
      <c r="G28" s="13"/>
      <c r="H28" s="13"/>
      <c r="I28" s="1"/>
    </row>
    <row r="29" spans="1:9" s="6" customFormat="1" ht="12.75" customHeight="1">
      <c r="A29" s="11"/>
      <c r="B29" s="11"/>
      <c r="C29" s="3" t="s">
        <v>80</v>
      </c>
      <c r="D29" s="12"/>
      <c r="E29" s="13"/>
      <c r="F29" s="13"/>
      <c r="G29" s="13"/>
      <c r="H29" s="13"/>
      <c r="I29" s="1"/>
    </row>
    <row r="30" spans="1:9" s="6" customFormat="1" ht="12.75" customHeight="1">
      <c r="A30" s="11"/>
      <c r="B30" s="15"/>
      <c r="C30" s="3" t="s">
        <v>81</v>
      </c>
      <c r="D30" s="12">
        <f aca="true" t="shared" si="0" ref="D30:D50">E30+F30+G30+H30</f>
        <v>3898</v>
      </c>
      <c r="E30" s="13">
        <v>1145</v>
      </c>
      <c r="F30" s="13">
        <v>1461</v>
      </c>
      <c r="G30" s="13">
        <v>754</v>
      </c>
      <c r="H30" s="13">
        <v>538</v>
      </c>
      <c r="I30" s="1"/>
    </row>
    <row r="31" spans="1:9" s="6" customFormat="1" ht="12.75" customHeight="1">
      <c r="A31" s="11"/>
      <c r="B31" s="11">
        <v>17</v>
      </c>
      <c r="C31" s="3" t="s">
        <v>12</v>
      </c>
      <c r="D31" s="12">
        <f t="shared" si="0"/>
        <v>2366</v>
      </c>
      <c r="E31" s="13">
        <v>77</v>
      </c>
      <c r="F31" s="13">
        <v>196</v>
      </c>
      <c r="G31" s="13">
        <v>457</v>
      </c>
      <c r="H31" s="13">
        <v>1636</v>
      </c>
      <c r="I31" s="1"/>
    </row>
    <row r="32" spans="1:9" s="6" customFormat="1" ht="12.75" customHeight="1">
      <c r="A32" s="11"/>
      <c r="B32" s="11">
        <v>18</v>
      </c>
      <c r="C32" s="3" t="s">
        <v>13</v>
      </c>
      <c r="D32" s="12">
        <f t="shared" si="0"/>
        <v>5811</v>
      </c>
      <c r="E32" s="13">
        <v>1396</v>
      </c>
      <c r="F32" s="13">
        <v>1838</v>
      </c>
      <c r="G32" s="13">
        <v>1586</v>
      </c>
      <c r="H32" s="13">
        <v>991</v>
      </c>
      <c r="I32" s="1"/>
    </row>
    <row r="33" spans="1:9" s="6" customFormat="1" ht="12.75" customHeight="1">
      <c r="A33" s="11"/>
      <c r="B33" s="11">
        <v>19</v>
      </c>
      <c r="C33" s="3" t="s">
        <v>128</v>
      </c>
      <c r="D33" s="12">
        <f>E33+F33</f>
        <v>54</v>
      </c>
      <c r="E33" s="13">
        <v>11</v>
      </c>
      <c r="F33" s="13">
        <v>43</v>
      </c>
      <c r="G33" s="12" t="s">
        <v>146</v>
      </c>
      <c r="H33" s="12" t="s">
        <v>146</v>
      </c>
      <c r="I33" s="1"/>
    </row>
    <row r="34" spans="1:9" s="6" customFormat="1" ht="12.75" customHeight="1">
      <c r="A34" s="11"/>
      <c r="B34" s="11">
        <v>20</v>
      </c>
      <c r="C34" s="3" t="s">
        <v>14</v>
      </c>
      <c r="D34" s="12">
        <f t="shared" si="0"/>
        <v>5129</v>
      </c>
      <c r="E34" s="13">
        <v>326</v>
      </c>
      <c r="F34" s="13">
        <v>829</v>
      </c>
      <c r="G34" s="13">
        <v>2201</v>
      </c>
      <c r="H34" s="13">
        <v>1773</v>
      </c>
      <c r="I34" s="1"/>
    </row>
    <row r="35" spans="1:9" s="6" customFormat="1" ht="12.75" customHeight="1">
      <c r="A35" s="11"/>
      <c r="B35" s="11">
        <v>21</v>
      </c>
      <c r="C35" s="3" t="s">
        <v>77</v>
      </c>
      <c r="D35" s="16"/>
      <c r="I35" s="1"/>
    </row>
    <row r="36" spans="1:9" s="6" customFormat="1" ht="12.75" customHeight="1">
      <c r="A36" s="11"/>
      <c r="B36" s="11"/>
      <c r="C36" s="3" t="s">
        <v>78</v>
      </c>
      <c r="D36" s="12">
        <f t="shared" si="0"/>
        <v>4641</v>
      </c>
      <c r="E36" s="13">
        <v>63</v>
      </c>
      <c r="F36" s="13">
        <v>264</v>
      </c>
      <c r="G36" s="13">
        <v>1361</v>
      </c>
      <c r="H36" s="13">
        <v>2953</v>
      </c>
      <c r="I36" s="1"/>
    </row>
    <row r="37" spans="1:9" s="6" customFormat="1" ht="12.75" customHeight="1">
      <c r="A37" s="11"/>
      <c r="B37" s="11">
        <v>22</v>
      </c>
      <c r="C37" s="3" t="s">
        <v>15</v>
      </c>
      <c r="D37" s="12">
        <f t="shared" si="0"/>
        <v>4518</v>
      </c>
      <c r="E37" s="13">
        <v>332</v>
      </c>
      <c r="F37" s="13">
        <v>1039</v>
      </c>
      <c r="G37" s="13">
        <v>1704</v>
      </c>
      <c r="H37" s="13">
        <v>1443</v>
      </c>
      <c r="I37" s="1"/>
    </row>
    <row r="38" spans="1:9" s="6" customFormat="1" ht="12.75" customHeight="1">
      <c r="A38" s="11"/>
      <c r="B38" s="11">
        <v>23</v>
      </c>
      <c r="C38" s="3" t="s">
        <v>16</v>
      </c>
      <c r="D38" s="12">
        <f t="shared" si="0"/>
        <v>3547</v>
      </c>
      <c r="E38" s="13">
        <v>741</v>
      </c>
      <c r="F38" s="13">
        <v>814</v>
      </c>
      <c r="G38" s="13">
        <v>1172</v>
      </c>
      <c r="H38" s="13">
        <v>820</v>
      </c>
      <c r="I38" s="1"/>
    </row>
    <row r="39" spans="1:9" s="6" customFormat="1" ht="12.75" customHeight="1">
      <c r="A39" s="11"/>
      <c r="B39" s="11">
        <v>24</v>
      </c>
      <c r="C39" s="3" t="s">
        <v>17</v>
      </c>
      <c r="D39" s="12">
        <f t="shared" si="0"/>
        <v>2604</v>
      </c>
      <c r="E39" s="13">
        <v>450</v>
      </c>
      <c r="F39" s="13">
        <v>737</v>
      </c>
      <c r="G39" s="13">
        <v>757</v>
      </c>
      <c r="H39" s="13">
        <v>660</v>
      </c>
      <c r="I39" s="1"/>
    </row>
    <row r="40" spans="1:9" s="6" customFormat="1" ht="12.75" customHeight="1">
      <c r="A40" s="11"/>
      <c r="B40" s="11">
        <v>25</v>
      </c>
      <c r="C40" s="3" t="s">
        <v>82</v>
      </c>
      <c r="D40" s="16"/>
      <c r="E40" s="13"/>
      <c r="F40" s="13"/>
      <c r="G40" s="13"/>
      <c r="H40" s="13"/>
      <c r="I40" s="1"/>
    </row>
    <row r="41" spans="1:9" s="6" customFormat="1" ht="12.75" customHeight="1">
      <c r="A41" s="11"/>
      <c r="B41" s="11"/>
      <c r="C41" s="3" t="s">
        <v>84</v>
      </c>
      <c r="D41" s="12">
        <f t="shared" si="0"/>
        <v>7774</v>
      </c>
      <c r="E41" s="13">
        <v>2640</v>
      </c>
      <c r="F41" s="13">
        <v>2553</v>
      </c>
      <c r="G41" s="13">
        <v>1623</v>
      </c>
      <c r="H41" s="13">
        <v>958</v>
      </c>
      <c r="I41" s="1"/>
    </row>
    <row r="42" spans="1:9" s="6" customFormat="1" ht="12.75" customHeight="1">
      <c r="A42" s="11"/>
      <c r="B42" s="11">
        <v>26</v>
      </c>
      <c r="C42" s="3" t="s">
        <v>129</v>
      </c>
      <c r="D42" s="12">
        <f t="shared" si="0"/>
        <v>3249</v>
      </c>
      <c r="E42" s="13">
        <v>375</v>
      </c>
      <c r="F42" s="13">
        <v>661</v>
      </c>
      <c r="G42" s="13">
        <v>777</v>
      </c>
      <c r="H42" s="13">
        <v>1436</v>
      </c>
      <c r="I42" s="1"/>
    </row>
    <row r="43" spans="1:9" s="6" customFormat="1" ht="12.75" customHeight="1">
      <c r="A43" s="11"/>
      <c r="B43" s="11">
        <v>27</v>
      </c>
      <c r="C43" s="3" t="s">
        <v>18</v>
      </c>
      <c r="D43" s="12">
        <f t="shared" si="0"/>
        <v>1432</v>
      </c>
      <c r="E43" s="13">
        <v>156</v>
      </c>
      <c r="F43" s="13">
        <v>368</v>
      </c>
      <c r="G43" s="13">
        <v>800</v>
      </c>
      <c r="H43" s="13">
        <v>108</v>
      </c>
      <c r="I43" s="1"/>
    </row>
    <row r="44" spans="1:9" s="6" customFormat="1" ht="12.75" customHeight="1">
      <c r="A44" s="11"/>
      <c r="B44" s="11">
        <v>28</v>
      </c>
      <c r="C44" s="3" t="s">
        <v>155</v>
      </c>
      <c r="D44" s="12">
        <f t="shared" si="0"/>
        <v>1561</v>
      </c>
      <c r="E44" s="13">
        <v>390</v>
      </c>
      <c r="F44" s="13">
        <v>642</v>
      </c>
      <c r="G44" s="13">
        <v>416</v>
      </c>
      <c r="H44" s="13">
        <v>113</v>
      </c>
      <c r="I44" s="1"/>
    </row>
    <row r="45" spans="1:9" s="6" customFormat="1" ht="12.75" customHeight="1">
      <c r="A45" s="11"/>
      <c r="B45" s="11">
        <v>29</v>
      </c>
      <c r="C45" s="3" t="s">
        <v>83</v>
      </c>
      <c r="D45" s="12"/>
      <c r="E45" s="13"/>
      <c r="F45" s="13"/>
      <c r="G45" s="13"/>
      <c r="H45" s="13"/>
      <c r="I45" s="1"/>
    </row>
    <row r="46" spans="1:12" s="6" customFormat="1" ht="12.75" customHeight="1">
      <c r="A46" s="11"/>
      <c r="B46" s="11"/>
      <c r="C46" s="3" t="s">
        <v>85</v>
      </c>
      <c r="D46" s="12">
        <f t="shared" si="0"/>
        <v>2828</v>
      </c>
      <c r="E46" s="13">
        <v>141</v>
      </c>
      <c r="F46" s="13">
        <v>293</v>
      </c>
      <c r="G46" s="13">
        <v>300</v>
      </c>
      <c r="H46" s="13">
        <v>2094</v>
      </c>
      <c r="I46" s="1"/>
      <c r="L46" s="17"/>
    </row>
    <row r="47" spans="1:9" s="6" customFormat="1" ht="12.75" customHeight="1">
      <c r="A47" s="11"/>
      <c r="B47" s="11">
        <v>30</v>
      </c>
      <c r="C47" s="3" t="s">
        <v>19</v>
      </c>
      <c r="D47" s="12">
        <f t="shared" si="0"/>
        <v>722</v>
      </c>
      <c r="E47" s="13">
        <v>64</v>
      </c>
      <c r="F47" s="13">
        <v>249</v>
      </c>
      <c r="G47" s="13">
        <v>59</v>
      </c>
      <c r="H47" s="13">
        <v>350</v>
      </c>
      <c r="I47" s="1"/>
    </row>
    <row r="48" spans="1:9" s="6" customFormat="1" ht="11.25" customHeight="1">
      <c r="A48" s="11"/>
      <c r="B48" s="11">
        <v>31</v>
      </c>
      <c r="C48" s="3" t="s">
        <v>20</v>
      </c>
      <c r="D48" s="12">
        <f t="shared" si="0"/>
        <v>4191</v>
      </c>
      <c r="E48" s="13">
        <v>1469</v>
      </c>
      <c r="F48" s="13">
        <v>993</v>
      </c>
      <c r="G48" s="13">
        <v>709</v>
      </c>
      <c r="H48" s="13">
        <v>1020</v>
      </c>
      <c r="I48" s="1"/>
    </row>
    <row r="49" spans="1:9" s="6" customFormat="1" ht="12.75" customHeight="1">
      <c r="A49" s="11"/>
      <c r="B49" s="11">
        <v>32</v>
      </c>
      <c r="C49" s="3" t="s">
        <v>21</v>
      </c>
      <c r="D49" s="12">
        <f>E49+F49+G49</f>
        <v>1949</v>
      </c>
      <c r="E49" s="13">
        <v>785</v>
      </c>
      <c r="F49" s="13">
        <v>530</v>
      </c>
      <c r="G49" s="13">
        <v>634</v>
      </c>
      <c r="H49" s="12" t="s">
        <v>146</v>
      </c>
      <c r="I49" s="1"/>
    </row>
    <row r="50" spans="1:9" s="6" customFormat="1" ht="12.75" customHeight="1">
      <c r="A50" s="11"/>
      <c r="B50" s="11">
        <v>33</v>
      </c>
      <c r="C50" s="3" t="s">
        <v>22</v>
      </c>
      <c r="D50" s="12">
        <f t="shared" si="0"/>
        <v>2702</v>
      </c>
      <c r="E50" s="13">
        <v>1291</v>
      </c>
      <c r="F50" s="13">
        <v>768</v>
      </c>
      <c r="G50" s="13">
        <v>424</v>
      </c>
      <c r="H50" s="13">
        <v>219</v>
      </c>
      <c r="I50" s="1"/>
    </row>
    <row r="51" spans="1:9" s="6" customFormat="1" ht="9" customHeight="1">
      <c r="A51" s="11"/>
      <c r="B51" s="11"/>
      <c r="C51" s="11"/>
      <c r="D51" s="16"/>
      <c r="E51" s="18"/>
      <c r="F51" s="18"/>
      <c r="G51" s="18"/>
      <c r="H51" s="18"/>
      <c r="I51" s="1"/>
    </row>
    <row r="52" spans="1:9" s="6" customFormat="1" ht="12.75" customHeight="1">
      <c r="A52" s="11" t="s">
        <v>23</v>
      </c>
      <c r="B52" s="11"/>
      <c r="C52" s="3" t="s">
        <v>24</v>
      </c>
      <c r="D52" s="12">
        <f>E52+F52+G52+H52</f>
        <v>499</v>
      </c>
      <c r="E52" s="12">
        <v>70</v>
      </c>
      <c r="F52" s="12">
        <v>156</v>
      </c>
      <c r="G52" s="12">
        <v>91</v>
      </c>
      <c r="H52" s="12">
        <v>182</v>
      </c>
      <c r="I52" s="1"/>
    </row>
    <row r="53" spans="1:9" s="6" customFormat="1" ht="12.75" customHeight="1">
      <c r="A53" s="11"/>
      <c r="B53" s="11">
        <v>35</v>
      </c>
      <c r="C53" s="3" t="s">
        <v>24</v>
      </c>
      <c r="D53" s="12">
        <f>E53+F53+G53+H53</f>
        <v>499</v>
      </c>
      <c r="E53" s="13">
        <v>70</v>
      </c>
      <c r="F53" s="13">
        <v>156</v>
      </c>
      <c r="G53" s="13">
        <v>91</v>
      </c>
      <c r="H53" s="13">
        <v>182</v>
      </c>
      <c r="I53" s="1"/>
    </row>
    <row r="54" spans="1:10" s="6" customFormat="1" ht="9" customHeight="1">
      <c r="A54" s="11"/>
      <c r="B54" s="11"/>
      <c r="C54" s="11"/>
      <c r="D54" s="12"/>
      <c r="E54" s="13"/>
      <c r="F54" s="13"/>
      <c r="G54" s="13"/>
      <c r="H54" s="13"/>
      <c r="I54" s="1"/>
      <c r="J54" s="1"/>
    </row>
    <row r="55" spans="1:10" s="6" customFormat="1" ht="12.75" customHeight="1">
      <c r="A55" s="11" t="s">
        <v>25</v>
      </c>
      <c r="B55" s="11"/>
      <c r="C55" s="3" t="s">
        <v>133</v>
      </c>
      <c r="D55" s="12"/>
      <c r="E55" s="12"/>
      <c r="F55" s="12"/>
      <c r="G55" s="12"/>
      <c r="H55" s="12"/>
      <c r="I55" s="1"/>
      <c r="J55" s="1"/>
    </row>
    <row r="56" spans="1:10" s="6" customFormat="1" ht="12.75" customHeight="1">
      <c r="A56" s="15"/>
      <c r="B56" s="11"/>
      <c r="C56" s="3" t="s">
        <v>132</v>
      </c>
      <c r="D56" s="12">
        <f>SUM(D57:D61)</f>
        <v>10847</v>
      </c>
      <c r="E56" s="12">
        <f>SUM(E57:E61)</f>
        <v>755</v>
      </c>
      <c r="F56" s="12">
        <f>SUM(F57:F61)</f>
        <v>1088</v>
      </c>
      <c r="G56" s="12">
        <f>SUM(G57:G61)</f>
        <v>2461</v>
      </c>
      <c r="H56" s="12">
        <f>SUM(H57:H61)</f>
        <v>6543</v>
      </c>
      <c r="I56" s="1"/>
      <c r="J56" s="1"/>
    </row>
    <row r="57" spans="1:10" s="6" customFormat="1" ht="12.75" customHeight="1">
      <c r="A57" s="11"/>
      <c r="B57" s="11">
        <v>36</v>
      </c>
      <c r="C57" s="3" t="s">
        <v>46</v>
      </c>
      <c r="D57" s="12">
        <f>E57+F57+G57</f>
        <v>111</v>
      </c>
      <c r="E57" s="13">
        <v>72</v>
      </c>
      <c r="F57" s="13">
        <v>10</v>
      </c>
      <c r="G57" s="13">
        <v>29</v>
      </c>
      <c r="H57" s="12" t="s">
        <v>146</v>
      </c>
      <c r="I57" s="1"/>
      <c r="J57" s="1"/>
    </row>
    <row r="58" spans="1:10" s="6" customFormat="1" ht="12.75" customHeight="1">
      <c r="A58" s="11"/>
      <c r="B58" s="11">
        <v>37</v>
      </c>
      <c r="C58" s="3" t="s">
        <v>95</v>
      </c>
      <c r="D58" s="12">
        <f>E58+G58</f>
        <v>52</v>
      </c>
      <c r="E58" s="13">
        <v>11</v>
      </c>
      <c r="F58" s="12" t="s">
        <v>146</v>
      </c>
      <c r="G58" s="13">
        <v>41</v>
      </c>
      <c r="H58" s="12" t="s">
        <v>146</v>
      </c>
      <c r="I58" s="1"/>
      <c r="J58" s="1"/>
    </row>
    <row r="59" spans="1:10" s="6" customFormat="1" ht="12.75" customHeight="1">
      <c r="A59" s="11"/>
      <c r="B59" s="11">
        <v>38</v>
      </c>
      <c r="C59" s="3" t="s">
        <v>135</v>
      </c>
      <c r="D59" s="12"/>
      <c r="E59" s="13"/>
      <c r="F59" s="13"/>
      <c r="G59" s="13"/>
      <c r="H59" s="13"/>
      <c r="I59" s="1"/>
      <c r="J59" s="1"/>
    </row>
    <row r="60" spans="1:9" s="6" customFormat="1" ht="12.75" customHeight="1">
      <c r="A60" s="11"/>
      <c r="B60" s="15"/>
      <c r="C60" s="3" t="s">
        <v>134</v>
      </c>
      <c r="D60" s="12">
        <f>E60+F60+G60+H60</f>
        <v>10445</v>
      </c>
      <c r="E60" s="13">
        <v>602</v>
      </c>
      <c r="F60" s="13">
        <v>1036</v>
      </c>
      <c r="G60" s="13">
        <v>2264</v>
      </c>
      <c r="H60" s="13">
        <v>6543</v>
      </c>
      <c r="I60" s="1"/>
    </row>
    <row r="61" spans="1:9" s="6" customFormat="1" ht="12.75" customHeight="1">
      <c r="A61" s="11"/>
      <c r="B61" s="15">
        <v>39</v>
      </c>
      <c r="C61" s="3" t="s">
        <v>130</v>
      </c>
      <c r="D61" s="12">
        <f>E61+F61+G61</f>
        <v>239</v>
      </c>
      <c r="E61" s="13">
        <v>70</v>
      </c>
      <c r="F61" s="13">
        <v>42</v>
      </c>
      <c r="G61" s="13">
        <v>127</v>
      </c>
      <c r="H61" s="12" t="s">
        <v>146</v>
      </c>
      <c r="I61" s="1"/>
    </row>
    <row r="62" spans="1:9" s="6" customFormat="1" ht="9" customHeight="1">
      <c r="A62" s="11"/>
      <c r="B62" s="15"/>
      <c r="C62" s="3"/>
      <c r="D62" s="12"/>
      <c r="E62" s="13"/>
      <c r="F62" s="13"/>
      <c r="G62" s="13"/>
      <c r="H62" s="13"/>
      <c r="I62" s="1"/>
    </row>
    <row r="63" spans="1:12" s="6" customFormat="1" ht="12.75" customHeight="1">
      <c r="A63" s="11" t="s">
        <v>106</v>
      </c>
      <c r="B63" s="15"/>
      <c r="C63" s="3" t="s">
        <v>107</v>
      </c>
      <c r="D63" s="12">
        <f>SUM(D64:D66)</f>
        <v>22386</v>
      </c>
      <c r="E63" s="12">
        <f>SUM(E64:E66)</f>
        <v>10249</v>
      </c>
      <c r="F63" s="12">
        <f>SUM(F64:F66)</f>
        <v>5117</v>
      </c>
      <c r="G63" s="12">
        <f>SUM(G64:G66)</f>
        <v>3703</v>
      </c>
      <c r="H63" s="12">
        <f>SUM(H64:H66)</f>
        <v>3317</v>
      </c>
      <c r="I63" s="1"/>
      <c r="J63" s="1"/>
      <c r="L63" s="1"/>
    </row>
    <row r="64" spans="1:11" s="6" customFormat="1" ht="12.75" customHeight="1">
      <c r="A64" s="11"/>
      <c r="B64" s="15">
        <v>41</v>
      </c>
      <c r="C64" s="3" t="s">
        <v>108</v>
      </c>
      <c r="D64" s="12">
        <f>E64+F64+G64+H64</f>
        <v>8663</v>
      </c>
      <c r="E64" s="13">
        <v>3346</v>
      </c>
      <c r="F64" s="13">
        <v>1902</v>
      </c>
      <c r="G64" s="13">
        <v>1738</v>
      </c>
      <c r="H64" s="13">
        <v>1677</v>
      </c>
      <c r="I64" s="1"/>
      <c r="J64" s="19"/>
      <c r="K64" s="1"/>
    </row>
    <row r="65" spans="1:12" s="6" customFormat="1" ht="12.75" customHeight="1">
      <c r="A65" s="11"/>
      <c r="B65" s="15">
        <v>42</v>
      </c>
      <c r="C65" s="3" t="s">
        <v>158</v>
      </c>
      <c r="D65" s="12">
        <f>E65+F65+G65+H65</f>
        <v>1258</v>
      </c>
      <c r="E65" s="13">
        <v>229</v>
      </c>
      <c r="F65" s="13">
        <v>405</v>
      </c>
      <c r="G65" s="13">
        <v>364</v>
      </c>
      <c r="H65" s="13">
        <v>260</v>
      </c>
      <c r="I65" s="1"/>
      <c r="J65" s="1"/>
      <c r="K65" s="19"/>
      <c r="L65" s="1"/>
    </row>
    <row r="66" spans="1:12" s="6" customFormat="1" ht="12.75" customHeight="1">
      <c r="A66" s="11"/>
      <c r="B66" s="15">
        <v>43</v>
      </c>
      <c r="C66" s="3" t="s">
        <v>109</v>
      </c>
      <c r="D66" s="12">
        <f>E66+F66+G66+H66</f>
        <v>12465</v>
      </c>
      <c r="E66" s="13">
        <v>6674</v>
      </c>
      <c r="F66" s="13">
        <v>2810</v>
      </c>
      <c r="G66" s="13">
        <v>1601</v>
      </c>
      <c r="H66" s="13">
        <v>1380</v>
      </c>
      <c r="I66" s="1"/>
      <c r="J66" s="1"/>
      <c r="K66" s="1"/>
      <c r="L66" s="1"/>
    </row>
    <row r="67" spans="1:12" s="6" customFormat="1" ht="9" customHeight="1">
      <c r="A67" s="11"/>
      <c r="B67" s="11"/>
      <c r="C67" s="3"/>
      <c r="D67" s="12"/>
      <c r="E67" s="13"/>
      <c r="F67" s="13"/>
      <c r="G67" s="13"/>
      <c r="H67" s="13"/>
      <c r="I67" s="1"/>
      <c r="J67" s="1"/>
      <c r="K67" s="1"/>
      <c r="L67" s="1"/>
    </row>
    <row r="68" spans="1:11" s="6" customFormat="1" ht="12.75" customHeight="1">
      <c r="A68" s="11" t="s">
        <v>26</v>
      </c>
      <c r="B68" s="11"/>
      <c r="C68" s="3" t="s">
        <v>137</v>
      </c>
      <c r="D68" s="12"/>
      <c r="E68" s="12"/>
      <c r="F68" s="12"/>
      <c r="G68" s="12"/>
      <c r="H68" s="12"/>
      <c r="I68" s="1"/>
      <c r="K68" s="1"/>
    </row>
    <row r="69" spans="1:9" s="6" customFormat="1" ht="12.75" customHeight="1">
      <c r="A69" s="15"/>
      <c r="B69" s="11"/>
      <c r="C69" s="3" t="s">
        <v>136</v>
      </c>
      <c r="D69" s="12">
        <f>SUM(D71:D75)</f>
        <v>238266</v>
      </c>
      <c r="E69" s="12">
        <f>SUM(E71:E75)</f>
        <v>78544</v>
      </c>
      <c r="F69" s="12">
        <f>SUM(F71:F75)</f>
        <v>62601</v>
      </c>
      <c r="G69" s="12">
        <f>SUM(G71:G75)</f>
        <v>52006</v>
      </c>
      <c r="H69" s="12">
        <f>SUM(H71:H75)</f>
        <v>45115</v>
      </c>
      <c r="I69" s="1"/>
    </row>
    <row r="70" spans="1:11" s="6" customFormat="1" ht="12.75" customHeight="1">
      <c r="A70" s="15"/>
      <c r="B70" s="20">
        <v>45</v>
      </c>
      <c r="C70" s="3" t="s">
        <v>138</v>
      </c>
      <c r="D70" s="12"/>
      <c r="E70" s="13"/>
      <c r="F70" s="13"/>
      <c r="G70" s="13"/>
      <c r="H70" s="13"/>
      <c r="I70" s="1"/>
      <c r="K70" s="1"/>
    </row>
    <row r="71" spans="1:11" s="6" customFormat="1" ht="12.75" customHeight="1">
      <c r="A71" s="15"/>
      <c r="B71" s="20"/>
      <c r="C71" s="3" t="s">
        <v>89</v>
      </c>
      <c r="D71" s="12">
        <f>E71+F71+G71+H71</f>
        <v>22290</v>
      </c>
      <c r="E71" s="13">
        <v>8984</v>
      </c>
      <c r="F71" s="13">
        <v>7292</v>
      </c>
      <c r="G71" s="13">
        <v>5075</v>
      </c>
      <c r="H71" s="13">
        <v>939</v>
      </c>
      <c r="I71" s="1"/>
      <c r="K71" s="1"/>
    </row>
    <row r="72" spans="1:11" s="6" customFormat="1" ht="12.75" customHeight="1">
      <c r="A72" s="11"/>
      <c r="B72" s="11">
        <v>46</v>
      </c>
      <c r="C72" s="3" t="s">
        <v>87</v>
      </c>
      <c r="D72" s="12"/>
      <c r="E72" s="13"/>
      <c r="F72" s="13"/>
      <c r="G72" s="13"/>
      <c r="H72" s="13"/>
      <c r="I72" s="1"/>
      <c r="K72" s="1"/>
    </row>
    <row r="73" spans="1:11" s="6" customFormat="1" ht="12.75" customHeight="1">
      <c r="A73" s="11"/>
      <c r="B73" s="15"/>
      <c r="C73" s="3" t="s">
        <v>86</v>
      </c>
      <c r="D73" s="12">
        <f>E73+F73+G73+H73</f>
        <v>66245</v>
      </c>
      <c r="E73" s="13">
        <v>13578</v>
      </c>
      <c r="F73" s="13">
        <v>21149</v>
      </c>
      <c r="G73" s="13">
        <v>20483</v>
      </c>
      <c r="H73" s="13">
        <v>11035</v>
      </c>
      <c r="I73" s="1"/>
      <c r="K73" s="1"/>
    </row>
    <row r="74" spans="1:11" ht="12.75" customHeight="1">
      <c r="A74" s="11"/>
      <c r="B74" s="11">
        <v>47</v>
      </c>
      <c r="C74" s="3" t="s">
        <v>88</v>
      </c>
      <c r="D74" s="12"/>
      <c r="E74" s="13"/>
      <c r="F74" s="13"/>
      <c r="G74" s="13"/>
      <c r="H74" s="13"/>
      <c r="I74" s="1"/>
      <c r="K74" s="1"/>
    </row>
    <row r="75" spans="1:9" ht="12.75" customHeight="1">
      <c r="A75" s="11"/>
      <c r="B75" s="15"/>
      <c r="C75" s="3" t="s">
        <v>89</v>
      </c>
      <c r="D75" s="12">
        <f>E75+F75+G75+H75</f>
        <v>149731</v>
      </c>
      <c r="E75" s="13">
        <v>55982</v>
      </c>
      <c r="F75" s="13">
        <v>34160</v>
      </c>
      <c r="G75" s="13">
        <v>26448</v>
      </c>
      <c r="H75" s="13">
        <v>33141</v>
      </c>
      <c r="I75" s="1"/>
    </row>
    <row r="76" spans="1:9" ht="9" customHeight="1">
      <c r="A76" s="11"/>
      <c r="B76" s="11"/>
      <c r="C76" s="3"/>
      <c r="D76" s="12"/>
      <c r="E76" s="13"/>
      <c r="F76" s="13"/>
      <c r="G76" s="13"/>
      <c r="H76" s="13"/>
      <c r="I76" s="1"/>
    </row>
    <row r="77" spans="1:11" ht="12.75">
      <c r="A77" s="11" t="s">
        <v>27</v>
      </c>
      <c r="B77" s="11"/>
      <c r="C77" s="3" t="s">
        <v>28</v>
      </c>
      <c r="D77" s="12">
        <f>E77+F77+G77+H77</f>
        <v>84071</v>
      </c>
      <c r="E77" s="12">
        <f>SUM(E78:E82)</f>
        <v>26646</v>
      </c>
      <c r="F77" s="12">
        <f>SUM(F78:F82)</f>
        <v>19943</v>
      </c>
      <c r="G77" s="12">
        <f>SUM(G78:G82)</f>
        <v>15937</v>
      </c>
      <c r="H77" s="12">
        <f>SUM(H78:H82)</f>
        <v>21545</v>
      </c>
      <c r="I77" s="1"/>
      <c r="K77" s="1"/>
    </row>
    <row r="78" spans="1:11" ht="12.75">
      <c r="A78" s="11"/>
      <c r="B78" s="11">
        <v>49</v>
      </c>
      <c r="C78" s="3" t="s">
        <v>47</v>
      </c>
      <c r="D78" s="12">
        <f>E78+F78+G78+H78</f>
        <v>59230</v>
      </c>
      <c r="E78" s="13">
        <v>23368</v>
      </c>
      <c r="F78" s="13">
        <v>14802</v>
      </c>
      <c r="G78" s="13">
        <v>8695</v>
      </c>
      <c r="H78" s="13">
        <v>12365</v>
      </c>
      <c r="I78" s="1"/>
      <c r="K78" s="1"/>
    </row>
    <row r="79" spans="1:11" ht="12.75">
      <c r="A79" s="11"/>
      <c r="B79" s="11">
        <v>50</v>
      </c>
      <c r="C79" s="3" t="s">
        <v>48</v>
      </c>
      <c r="D79" s="12">
        <f>E79+F79+G79</f>
        <v>883</v>
      </c>
      <c r="E79" s="13">
        <v>66</v>
      </c>
      <c r="F79" s="13">
        <v>188</v>
      </c>
      <c r="G79" s="13">
        <v>629</v>
      </c>
      <c r="H79" s="13">
        <v>719</v>
      </c>
      <c r="I79" s="1"/>
      <c r="K79" s="1"/>
    </row>
    <row r="80" spans="1:11" ht="12.75" customHeight="1">
      <c r="A80" s="11"/>
      <c r="B80" s="11">
        <v>51</v>
      </c>
      <c r="C80" s="3" t="s">
        <v>49</v>
      </c>
      <c r="D80" s="12">
        <f>E80+F80+G80</f>
        <v>639</v>
      </c>
      <c r="E80" s="13">
        <v>63</v>
      </c>
      <c r="F80" s="13">
        <v>137</v>
      </c>
      <c r="G80" s="13">
        <v>439</v>
      </c>
      <c r="H80" s="13">
        <v>174</v>
      </c>
      <c r="I80" s="1"/>
      <c r="K80" s="1"/>
    </row>
    <row r="81" spans="1:11" ht="12.75">
      <c r="A81" s="11"/>
      <c r="B81" s="11">
        <v>52</v>
      </c>
      <c r="C81" s="3" t="s">
        <v>50</v>
      </c>
      <c r="D81" s="12">
        <f>E81+F81+G81+H81</f>
        <v>17603</v>
      </c>
      <c r="E81" s="13">
        <v>2132</v>
      </c>
      <c r="F81" s="13">
        <v>4141</v>
      </c>
      <c r="G81" s="13">
        <v>5240</v>
      </c>
      <c r="H81" s="13">
        <v>6090</v>
      </c>
      <c r="I81" s="1"/>
      <c r="K81" s="1"/>
    </row>
    <row r="82" spans="1:12" ht="12.75">
      <c r="A82" s="11"/>
      <c r="B82" s="11">
        <v>53</v>
      </c>
      <c r="C82" s="3" t="s">
        <v>51</v>
      </c>
      <c r="D82" s="12">
        <f>E82+F82+G82+H82</f>
        <v>4823</v>
      </c>
      <c r="E82" s="13">
        <v>1017</v>
      </c>
      <c r="F82" s="13">
        <v>675</v>
      </c>
      <c r="G82" s="13">
        <v>934</v>
      </c>
      <c r="H82" s="13">
        <v>2197</v>
      </c>
      <c r="I82" s="1"/>
      <c r="J82" s="1"/>
      <c r="K82" s="1"/>
      <c r="L82" s="1"/>
    </row>
    <row r="83" spans="1:12" ht="9" customHeight="1">
      <c r="A83" s="11"/>
      <c r="B83" s="11"/>
      <c r="C83" s="3"/>
      <c r="D83" s="12"/>
      <c r="E83" s="13"/>
      <c r="F83" s="13"/>
      <c r="G83" s="13"/>
      <c r="H83" s="13"/>
      <c r="I83" s="1"/>
      <c r="J83" s="1"/>
      <c r="K83" s="1"/>
      <c r="L83" s="1"/>
    </row>
    <row r="84" spans="1:12" ht="12.75">
      <c r="A84" s="11" t="s">
        <v>29</v>
      </c>
      <c r="B84" s="11"/>
      <c r="C84" s="3" t="s">
        <v>30</v>
      </c>
      <c r="D84" s="12">
        <f>SUM(D85:D86)</f>
        <v>41418</v>
      </c>
      <c r="E84" s="12">
        <f>SUM(E85:E86)</f>
        <v>9766</v>
      </c>
      <c r="F84" s="12">
        <f>SUM(F85:F86)</f>
        <v>16438</v>
      </c>
      <c r="G84" s="12">
        <f>SUM(G85:G86)</f>
        <v>10021</v>
      </c>
      <c r="H84" s="12">
        <f>SUM(H85:H86)</f>
        <v>5193</v>
      </c>
      <c r="I84" s="1"/>
      <c r="J84" s="1"/>
      <c r="K84" s="1"/>
      <c r="L84" s="1"/>
    </row>
    <row r="85" spans="1:12" ht="12.75">
      <c r="A85" s="11"/>
      <c r="B85" s="11">
        <v>55</v>
      </c>
      <c r="C85" s="3" t="s">
        <v>52</v>
      </c>
      <c r="D85" s="12">
        <f>E85+F85+G85+H85</f>
        <v>13010</v>
      </c>
      <c r="E85" s="13">
        <v>1623</v>
      </c>
      <c r="F85" s="13">
        <v>3355</v>
      </c>
      <c r="G85" s="13">
        <v>3077</v>
      </c>
      <c r="H85" s="13">
        <v>4955</v>
      </c>
      <c r="I85" s="1"/>
      <c r="J85" s="1"/>
      <c r="K85" s="1"/>
      <c r="L85" s="1"/>
    </row>
    <row r="86" spans="1:12" ht="12.75" customHeight="1">
      <c r="A86" s="11"/>
      <c r="B86" s="11">
        <v>56</v>
      </c>
      <c r="C86" s="3" t="s">
        <v>53</v>
      </c>
      <c r="D86" s="12">
        <f>E86+F86+G86+H86</f>
        <v>28408</v>
      </c>
      <c r="E86" s="13">
        <v>8143</v>
      </c>
      <c r="F86" s="13">
        <v>13083</v>
      </c>
      <c r="G86" s="13">
        <v>6944</v>
      </c>
      <c r="H86" s="13">
        <v>238</v>
      </c>
      <c r="I86" s="1"/>
      <c r="J86" s="1"/>
      <c r="K86" s="1"/>
      <c r="L86" s="1"/>
    </row>
    <row r="87" spans="1:12" ht="9" customHeight="1">
      <c r="A87" s="11"/>
      <c r="B87" s="11"/>
      <c r="C87" s="3"/>
      <c r="D87" s="12"/>
      <c r="E87" s="13"/>
      <c r="F87" s="13"/>
      <c r="G87" s="13"/>
      <c r="H87" s="13"/>
      <c r="I87" s="1"/>
      <c r="J87" s="1"/>
      <c r="K87" s="1"/>
      <c r="L87" s="1"/>
    </row>
    <row r="88" spans="1:12" ht="12.75" customHeight="1">
      <c r="A88" s="11" t="s">
        <v>31</v>
      </c>
      <c r="B88" s="11"/>
      <c r="C88" s="3" t="s">
        <v>32</v>
      </c>
      <c r="D88" s="12">
        <f>SUM(D89:D95)</f>
        <v>25311</v>
      </c>
      <c r="E88" s="12">
        <f>SUM(E89:E95)</f>
        <v>5782</v>
      </c>
      <c r="F88" s="12">
        <f>SUM(F89:F95)</f>
        <v>4854</v>
      </c>
      <c r="G88" s="12">
        <f>SUM(G89:G95)</f>
        <v>6368</v>
      </c>
      <c r="H88" s="12">
        <f>SUM(H89:H95)</f>
        <v>8307</v>
      </c>
      <c r="I88" s="1"/>
      <c r="J88" s="1"/>
      <c r="K88" s="1"/>
      <c r="L88" s="1"/>
    </row>
    <row r="89" spans="1:12" ht="12.75">
      <c r="A89" s="11"/>
      <c r="B89" s="11">
        <v>58</v>
      </c>
      <c r="C89" s="3" t="s">
        <v>54</v>
      </c>
      <c r="D89" s="12">
        <f>E89+F89+G89</f>
        <v>301</v>
      </c>
      <c r="E89" s="13">
        <v>181</v>
      </c>
      <c r="F89" s="13">
        <v>89</v>
      </c>
      <c r="G89" s="13">
        <v>31</v>
      </c>
      <c r="H89" s="12" t="s">
        <v>146</v>
      </c>
      <c r="I89" s="1"/>
      <c r="J89" s="1"/>
      <c r="K89" s="1"/>
      <c r="L89" s="1"/>
    </row>
    <row r="90" spans="1:12" ht="12.75">
      <c r="A90" s="11"/>
      <c r="B90" s="11">
        <v>59</v>
      </c>
      <c r="C90" s="3" t="s">
        <v>140</v>
      </c>
      <c r="D90" s="12"/>
      <c r="E90" s="13"/>
      <c r="F90" s="13"/>
      <c r="G90" s="13"/>
      <c r="H90" s="13"/>
      <c r="I90" s="1"/>
      <c r="J90" s="1"/>
      <c r="K90" s="1"/>
      <c r="L90" s="1"/>
    </row>
    <row r="91" spans="1:12" ht="12.75">
      <c r="A91" s="11"/>
      <c r="B91" s="11"/>
      <c r="C91" s="3" t="s">
        <v>139</v>
      </c>
      <c r="D91" s="12">
        <f>E91+F91+G91</f>
        <v>1190</v>
      </c>
      <c r="E91" s="13">
        <v>757</v>
      </c>
      <c r="F91" s="13">
        <v>289</v>
      </c>
      <c r="G91" s="13">
        <v>144</v>
      </c>
      <c r="H91" s="12" t="s">
        <v>146</v>
      </c>
      <c r="I91" s="1"/>
      <c r="J91" s="1"/>
      <c r="K91" s="1"/>
      <c r="L91" s="1"/>
    </row>
    <row r="92" spans="1:12" ht="12.75" customHeight="1">
      <c r="A92" s="11"/>
      <c r="B92" s="11">
        <v>60</v>
      </c>
      <c r="C92" s="3" t="s">
        <v>152</v>
      </c>
      <c r="D92" s="12">
        <f>E92+F92+G92+H92</f>
        <v>4476</v>
      </c>
      <c r="E92" s="13">
        <v>415</v>
      </c>
      <c r="F92" s="13">
        <v>1561</v>
      </c>
      <c r="G92" s="13">
        <v>1029</v>
      </c>
      <c r="H92" s="13">
        <v>1471</v>
      </c>
      <c r="I92" s="1"/>
      <c r="J92" s="22"/>
      <c r="L92" s="22"/>
    </row>
    <row r="93" spans="1:9" ht="12.75" customHeight="1">
      <c r="A93" s="11"/>
      <c r="B93" s="11">
        <v>61</v>
      </c>
      <c r="C93" s="3" t="s">
        <v>55</v>
      </c>
      <c r="D93" s="12">
        <f>E93+F93+G93+H93</f>
        <v>6115</v>
      </c>
      <c r="E93" s="13">
        <v>512</v>
      </c>
      <c r="F93" s="13">
        <v>430</v>
      </c>
      <c r="G93" s="13">
        <v>1319</v>
      </c>
      <c r="H93" s="13">
        <v>3854</v>
      </c>
      <c r="I93" s="1"/>
    </row>
    <row r="94" spans="1:9" ht="12.75" customHeight="1">
      <c r="A94" s="11"/>
      <c r="B94" s="11">
        <v>62</v>
      </c>
      <c r="C94" s="3" t="s">
        <v>131</v>
      </c>
      <c r="D94" s="12">
        <f>E94+F94+G94+H94</f>
        <v>12107</v>
      </c>
      <c r="E94" s="13">
        <v>3432</v>
      </c>
      <c r="F94" s="13">
        <v>2207</v>
      </c>
      <c r="G94" s="13">
        <v>3486</v>
      </c>
      <c r="H94" s="13">
        <v>2982</v>
      </c>
      <c r="I94" s="1"/>
    </row>
    <row r="95" spans="1:9" ht="12.75">
      <c r="A95" s="11"/>
      <c r="B95" s="11">
        <v>63</v>
      </c>
      <c r="C95" s="3" t="s">
        <v>56</v>
      </c>
      <c r="D95" s="12">
        <f>E95+F95+G95</f>
        <v>1122</v>
      </c>
      <c r="E95" s="13">
        <v>485</v>
      </c>
      <c r="F95" s="13">
        <v>278</v>
      </c>
      <c r="G95" s="13">
        <v>359</v>
      </c>
      <c r="H95" s="12" t="s">
        <v>146</v>
      </c>
      <c r="I95" s="1"/>
    </row>
    <row r="96" spans="1:9" ht="9" customHeight="1">
      <c r="A96" s="11"/>
      <c r="B96" s="11"/>
      <c r="C96" s="3"/>
      <c r="D96" s="12"/>
      <c r="E96" s="13"/>
      <c r="F96" s="13"/>
      <c r="G96" s="13"/>
      <c r="H96" s="13"/>
      <c r="I96" s="1"/>
    </row>
    <row r="97" spans="1:9" ht="12.75" customHeight="1">
      <c r="A97" s="11" t="s">
        <v>110</v>
      </c>
      <c r="B97" s="11"/>
      <c r="C97" s="3" t="s">
        <v>111</v>
      </c>
      <c r="D97" s="12">
        <f>SUM(D98:D102)</f>
        <v>20109</v>
      </c>
      <c r="E97" s="12">
        <f>SUM(E98:E102)</f>
        <v>2750</v>
      </c>
      <c r="F97" s="12">
        <f>SUM(F98:F102)</f>
        <v>2509</v>
      </c>
      <c r="G97" s="12">
        <f>SUM(G98:G102)</f>
        <v>2562</v>
      </c>
      <c r="H97" s="12">
        <f>SUM(H98:H102)</f>
        <v>12288</v>
      </c>
      <c r="I97" s="1"/>
    </row>
    <row r="98" spans="1:9" ht="12.75">
      <c r="A98" s="11"/>
      <c r="B98" s="11">
        <v>64</v>
      </c>
      <c r="C98" s="3" t="s">
        <v>112</v>
      </c>
      <c r="D98" s="12">
        <f>E98+F98+G98+H98</f>
        <v>2231</v>
      </c>
      <c r="E98" s="13">
        <v>472</v>
      </c>
      <c r="F98" s="13">
        <v>503</v>
      </c>
      <c r="G98" s="13">
        <v>478</v>
      </c>
      <c r="H98" s="13">
        <v>778</v>
      </c>
      <c r="I98" s="1"/>
    </row>
    <row r="99" spans="1:11" ht="12.75">
      <c r="A99" s="11"/>
      <c r="B99" s="11">
        <v>65</v>
      </c>
      <c r="C99" s="3" t="s">
        <v>96</v>
      </c>
      <c r="D99" s="12"/>
      <c r="E99" s="13"/>
      <c r="F99" s="13"/>
      <c r="G99" s="13"/>
      <c r="H99" s="13"/>
      <c r="I99" s="1"/>
      <c r="J99" s="1"/>
      <c r="K99" s="1"/>
    </row>
    <row r="100" spans="1:11" ht="12.75">
      <c r="A100" s="11"/>
      <c r="B100" s="11"/>
      <c r="C100" s="3" t="s">
        <v>97</v>
      </c>
      <c r="D100" s="12">
        <f>E100+F100+G100+H100</f>
        <v>714</v>
      </c>
      <c r="E100" s="13">
        <v>81</v>
      </c>
      <c r="F100" s="13">
        <v>128</v>
      </c>
      <c r="G100" s="13">
        <v>182</v>
      </c>
      <c r="H100" s="13">
        <v>323</v>
      </c>
      <c r="I100" s="1"/>
      <c r="J100" s="1"/>
      <c r="K100" s="1"/>
    </row>
    <row r="101" spans="1:11" ht="12.75">
      <c r="A101" s="11"/>
      <c r="B101" s="11">
        <v>66</v>
      </c>
      <c r="C101" s="3" t="s">
        <v>98</v>
      </c>
      <c r="D101" s="12"/>
      <c r="E101" s="13"/>
      <c r="F101" s="13"/>
      <c r="G101" s="13"/>
      <c r="H101" s="13"/>
      <c r="I101" s="1"/>
      <c r="J101" s="1"/>
      <c r="K101" s="1"/>
    </row>
    <row r="102" spans="1:11" ht="12.75">
      <c r="A102" s="11"/>
      <c r="B102" s="11"/>
      <c r="C102" s="3" t="s">
        <v>122</v>
      </c>
      <c r="D102" s="12">
        <f>E102+F102+G102+H102</f>
        <v>17164</v>
      </c>
      <c r="E102" s="13">
        <v>2197</v>
      </c>
      <c r="F102" s="13">
        <v>1878</v>
      </c>
      <c r="G102" s="13">
        <v>1902</v>
      </c>
      <c r="H102" s="13">
        <v>11187</v>
      </c>
      <c r="I102" s="1"/>
      <c r="K102" s="1"/>
    </row>
    <row r="103" spans="1:11" ht="9" customHeight="1">
      <c r="A103" s="11"/>
      <c r="B103" s="11"/>
      <c r="C103" s="23"/>
      <c r="D103" s="12"/>
      <c r="E103" s="13"/>
      <c r="F103" s="13"/>
      <c r="G103" s="13"/>
      <c r="H103" s="13"/>
      <c r="I103" s="1"/>
      <c r="J103" s="1"/>
      <c r="K103" s="1"/>
    </row>
    <row r="104" spans="1:11" ht="12.75">
      <c r="A104" s="11" t="s">
        <v>33</v>
      </c>
      <c r="B104" s="11"/>
      <c r="C104" s="3" t="s">
        <v>34</v>
      </c>
      <c r="D104" s="12">
        <f>SUM(D105)</f>
        <v>24365</v>
      </c>
      <c r="E104" s="12">
        <f>SUM(E105)</f>
        <v>10664</v>
      </c>
      <c r="F104" s="12">
        <f>SUM(F105)</f>
        <v>6682</v>
      </c>
      <c r="G104" s="12">
        <f>SUM(G105)</f>
        <v>4894</v>
      </c>
      <c r="H104" s="12">
        <f>SUM(H105)</f>
        <v>2125</v>
      </c>
      <c r="I104" s="1"/>
      <c r="J104" s="1"/>
      <c r="K104" s="1"/>
    </row>
    <row r="105" spans="1:11" ht="12.75">
      <c r="A105" s="11"/>
      <c r="B105" s="11">
        <v>68</v>
      </c>
      <c r="C105" s="3" t="s">
        <v>34</v>
      </c>
      <c r="D105" s="12">
        <f>E105+F105+G105+H105</f>
        <v>24365</v>
      </c>
      <c r="E105" s="13">
        <v>10664</v>
      </c>
      <c r="F105" s="13">
        <v>6682</v>
      </c>
      <c r="G105" s="13">
        <v>4894</v>
      </c>
      <c r="H105" s="13">
        <v>2125</v>
      </c>
      <c r="I105" s="1"/>
      <c r="J105" s="1"/>
      <c r="K105" s="1"/>
    </row>
    <row r="106" spans="1:11" ht="9" customHeight="1">
      <c r="A106" s="11"/>
      <c r="B106" s="11"/>
      <c r="C106" s="3"/>
      <c r="D106" s="12"/>
      <c r="E106" s="13"/>
      <c r="F106" s="13"/>
      <c r="G106" s="13"/>
      <c r="H106" s="13"/>
      <c r="I106" s="1"/>
      <c r="J106" s="1"/>
      <c r="K106" s="1"/>
    </row>
    <row r="107" spans="1:11" ht="12.75">
      <c r="A107" s="11" t="s">
        <v>35</v>
      </c>
      <c r="B107" s="11"/>
      <c r="C107" s="3" t="s">
        <v>36</v>
      </c>
      <c r="D107" s="12">
        <f>SUM(D108:D117)</f>
        <v>39648</v>
      </c>
      <c r="E107" s="12">
        <f>SUM(E108:E117)</f>
        <v>15814</v>
      </c>
      <c r="F107" s="12">
        <f>SUM(F108:F117)</f>
        <v>9540</v>
      </c>
      <c r="G107" s="12">
        <f>SUM(G108:G117)</f>
        <v>6726</v>
      </c>
      <c r="H107" s="12">
        <f>SUM(H108:H117)</f>
        <v>7568</v>
      </c>
      <c r="I107" s="1"/>
      <c r="J107" s="1"/>
      <c r="K107" s="1"/>
    </row>
    <row r="108" spans="1:9" ht="12.75" customHeight="1">
      <c r="A108" s="11"/>
      <c r="B108" s="11">
        <v>69</v>
      </c>
      <c r="C108" s="3" t="s">
        <v>57</v>
      </c>
      <c r="D108" s="12">
        <f>E108+F108+G108+H108</f>
        <v>10407</v>
      </c>
      <c r="E108" s="13">
        <v>3897</v>
      </c>
      <c r="F108" s="13">
        <v>3168</v>
      </c>
      <c r="G108" s="13">
        <v>961</v>
      </c>
      <c r="H108" s="13">
        <v>2381</v>
      </c>
      <c r="I108" s="1"/>
    </row>
    <row r="109" spans="1:9" ht="12.75" customHeight="1">
      <c r="A109" s="11"/>
      <c r="B109" s="11">
        <v>70</v>
      </c>
      <c r="C109" s="3" t="s">
        <v>99</v>
      </c>
      <c r="D109" s="12"/>
      <c r="E109" s="13"/>
      <c r="F109" s="13"/>
      <c r="G109" s="13"/>
      <c r="H109" s="13"/>
      <c r="I109" s="1"/>
    </row>
    <row r="110" spans="1:10" ht="12.75" customHeight="1">
      <c r="A110" s="11"/>
      <c r="B110" s="20"/>
      <c r="C110" s="3" t="s">
        <v>100</v>
      </c>
      <c r="D110" s="12"/>
      <c r="E110" s="13"/>
      <c r="F110" s="13"/>
      <c r="G110" s="13"/>
      <c r="H110" s="13"/>
      <c r="I110" s="1"/>
      <c r="J110" s="22"/>
    </row>
    <row r="111" spans="1:11" ht="12.75" customHeight="1">
      <c r="A111" s="11"/>
      <c r="B111" s="20"/>
      <c r="C111" s="3" t="s">
        <v>101</v>
      </c>
      <c r="D111" s="12">
        <f>E111+F111+G111+H111</f>
        <v>5663</v>
      </c>
      <c r="E111" s="13">
        <v>2803</v>
      </c>
      <c r="F111" s="13">
        <v>1256</v>
      </c>
      <c r="G111" s="13">
        <v>1109</v>
      </c>
      <c r="H111" s="13">
        <v>495</v>
      </c>
      <c r="I111" s="1"/>
      <c r="K111" s="1"/>
    </row>
    <row r="112" spans="1:11" ht="12.75" customHeight="1">
      <c r="A112" s="11"/>
      <c r="B112" s="11">
        <v>71</v>
      </c>
      <c r="C112" s="3" t="s">
        <v>141</v>
      </c>
      <c r="D112" s="12"/>
      <c r="E112" s="13"/>
      <c r="F112" s="13"/>
      <c r="G112" s="13"/>
      <c r="H112" s="13"/>
      <c r="I112" s="1"/>
      <c r="K112" s="1"/>
    </row>
    <row r="113" spans="1:11" ht="12.75" customHeight="1">
      <c r="A113" s="11"/>
      <c r="B113" s="15"/>
      <c r="C113" s="3" t="s">
        <v>142</v>
      </c>
      <c r="D113" s="12">
        <f>E113+F113+G113+H113</f>
        <v>3220</v>
      </c>
      <c r="E113" s="13">
        <v>1586</v>
      </c>
      <c r="F113" s="13">
        <v>764</v>
      </c>
      <c r="G113" s="13">
        <v>646</v>
      </c>
      <c r="H113" s="13">
        <v>224</v>
      </c>
      <c r="I113" s="1"/>
      <c r="K113" s="1"/>
    </row>
    <row r="114" spans="1:11" ht="12.75" customHeight="1">
      <c r="A114" s="11"/>
      <c r="B114" s="11">
        <v>72</v>
      </c>
      <c r="C114" s="3" t="s">
        <v>58</v>
      </c>
      <c r="D114" s="12">
        <f>E114+F114+G114+H114</f>
        <v>2819</v>
      </c>
      <c r="E114" s="13">
        <v>207</v>
      </c>
      <c r="F114" s="13">
        <v>227</v>
      </c>
      <c r="G114" s="13">
        <v>192</v>
      </c>
      <c r="H114" s="13">
        <v>2193</v>
      </c>
      <c r="I114" s="1"/>
      <c r="K114" s="1"/>
    </row>
    <row r="115" spans="1:11" ht="12.75" customHeight="1">
      <c r="A115" s="11"/>
      <c r="B115" s="11">
        <v>73</v>
      </c>
      <c r="C115" s="3" t="s">
        <v>59</v>
      </c>
      <c r="D115" s="12">
        <f>E115+F115+G115+H115</f>
        <v>5806</v>
      </c>
      <c r="E115" s="13">
        <v>2001</v>
      </c>
      <c r="F115" s="13">
        <v>1501</v>
      </c>
      <c r="G115" s="13">
        <v>1725</v>
      </c>
      <c r="H115" s="13">
        <v>579</v>
      </c>
      <c r="I115" s="1"/>
      <c r="K115" s="1"/>
    </row>
    <row r="116" spans="1:11" ht="12.75" customHeight="1">
      <c r="A116" s="11"/>
      <c r="B116" s="11">
        <v>74</v>
      </c>
      <c r="C116" s="3" t="s">
        <v>60</v>
      </c>
      <c r="D116" s="12">
        <f>E116+F116+G116+H116</f>
        <v>10226</v>
      </c>
      <c r="E116" s="13">
        <v>4578</v>
      </c>
      <c r="F116" s="13">
        <v>2022</v>
      </c>
      <c r="G116" s="13">
        <v>1930</v>
      </c>
      <c r="H116" s="13">
        <v>1696</v>
      </c>
      <c r="I116" s="1"/>
      <c r="K116" s="1"/>
    </row>
    <row r="117" spans="1:11" ht="12.75" customHeight="1">
      <c r="A117" s="11"/>
      <c r="B117" s="11">
        <v>75</v>
      </c>
      <c r="C117" s="3" t="s">
        <v>102</v>
      </c>
      <c r="D117" s="12">
        <f>E117+F117+G117</f>
        <v>1507</v>
      </c>
      <c r="E117" s="13">
        <v>742</v>
      </c>
      <c r="F117" s="13">
        <v>602</v>
      </c>
      <c r="G117" s="13">
        <v>163</v>
      </c>
      <c r="H117" s="13" t="s">
        <v>146</v>
      </c>
      <c r="I117" s="1"/>
      <c r="K117" s="1"/>
    </row>
    <row r="118" spans="1:11" ht="9" customHeight="1">
      <c r="A118" s="11"/>
      <c r="B118" s="11"/>
      <c r="C118" s="3"/>
      <c r="D118" s="12"/>
      <c r="E118" s="13"/>
      <c r="F118" s="13"/>
      <c r="G118" s="13"/>
      <c r="H118" s="13"/>
      <c r="I118" s="1"/>
      <c r="K118" s="1"/>
    </row>
    <row r="119" spans="1:11" ht="12.75" customHeight="1">
      <c r="A119" s="11" t="s">
        <v>37</v>
      </c>
      <c r="B119" s="11"/>
      <c r="C119" s="3" t="s">
        <v>38</v>
      </c>
      <c r="D119" s="12">
        <f>SUM(D120:D128)</f>
        <v>57800</v>
      </c>
      <c r="E119" s="12">
        <f>SUM(E120:E128)</f>
        <v>9208</v>
      </c>
      <c r="F119" s="12">
        <f>SUM(F120:F128)</f>
        <v>9884</v>
      </c>
      <c r="G119" s="12">
        <f>SUM(G120:G128)</f>
        <v>12608</v>
      </c>
      <c r="H119" s="12">
        <f>SUM(H120:H128)</f>
        <v>26100</v>
      </c>
      <c r="I119" s="1"/>
      <c r="K119" s="1"/>
    </row>
    <row r="120" spans="1:9" ht="12" customHeight="1">
      <c r="A120" s="11"/>
      <c r="B120" s="11">
        <v>77</v>
      </c>
      <c r="C120" s="3" t="s">
        <v>61</v>
      </c>
      <c r="D120" s="12">
        <f>E120+F120+G120+H120</f>
        <v>2540</v>
      </c>
      <c r="E120" s="13">
        <v>1043</v>
      </c>
      <c r="F120" s="13">
        <v>739</v>
      </c>
      <c r="G120" s="13">
        <v>484</v>
      </c>
      <c r="H120" s="13">
        <v>274</v>
      </c>
      <c r="I120" s="1"/>
    </row>
    <row r="121" spans="1:9" ht="12.75" customHeight="1">
      <c r="A121" s="11"/>
      <c r="B121" s="11">
        <v>78</v>
      </c>
      <c r="C121" s="3" t="s">
        <v>62</v>
      </c>
      <c r="D121" s="12">
        <f>E121+F121+G121+H121</f>
        <v>8514</v>
      </c>
      <c r="E121" s="13">
        <v>691</v>
      </c>
      <c r="F121" s="13">
        <v>1127</v>
      </c>
      <c r="G121" s="13">
        <v>2583</v>
      </c>
      <c r="H121" s="13">
        <v>4113</v>
      </c>
      <c r="I121" s="1"/>
    </row>
    <row r="122" spans="1:11" ht="12.75" customHeight="1">
      <c r="A122" s="11"/>
      <c r="B122" s="11">
        <v>79</v>
      </c>
      <c r="C122" s="3" t="s">
        <v>90</v>
      </c>
      <c r="D122" s="12"/>
      <c r="E122" s="13"/>
      <c r="F122" s="13"/>
      <c r="G122" s="13"/>
      <c r="H122" s="13"/>
      <c r="I122" s="1"/>
      <c r="K122" s="1"/>
    </row>
    <row r="123" spans="1:11" ht="10.5" customHeight="1">
      <c r="A123" s="11"/>
      <c r="B123" s="15"/>
      <c r="C123" s="3" t="s">
        <v>94</v>
      </c>
      <c r="D123" s="12">
        <f>E123+F123+G123+H123</f>
        <v>2543</v>
      </c>
      <c r="E123" s="13">
        <v>484</v>
      </c>
      <c r="F123" s="13">
        <v>787</v>
      </c>
      <c r="G123" s="13">
        <v>977</v>
      </c>
      <c r="H123" s="13">
        <v>295</v>
      </c>
      <c r="I123" s="1"/>
      <c r="K123" s="1"/>
    </row>
    <row r="124" spans="1:11" ht="12.75" customHeight="1">
      <c r="A124" s="11"/>
      <c r="B124" s="11">
        <v>80</v>
      </c>
      <c r="C124" s="3" t="s">
        <v>63</v>
      </c>
      <c r="D124" s="12">
        <f>E124+F124+G124+H124</f>
        <v>22248</v>
      </c>
      <c r="E124" s="13">
        <v>1226</v>
      </c>
      <c r="F124" s="13">
        <v>1525</v>
      </c>
      <c r="G124" s="13">
        <v>3976</v>
      </c>
      <c r="H124" s="13">
        <v>15521</v>
      </c>
      <c r="I124" s="1"/>
      <c r="J124" s="1"/>
      <c r="K124" s="1"/>
    </row>
    <row r="125" spans="1:11" ht="12.75" customHeight="1">
      <c r="A125" s="11"/>
      <c r="B125" s="11">
        <v>81</v>
      </c>
      <c r="C125" s="3" t="s">
        <v>144</v>
      </c>
      <c r="D125" s="12"/>
      <c r="E125" s="13"/>
      <c r="F125" s="13"/>
      <c r="G125" s="13"/>
      <c r="H125" s="13"/>
      <c r="I125" s="1"/>
      <c r="J125" s="1"/>
      <c r="K125" s="1"/>
    </row>
    <row r="126" spans="1:10" ht="12.75" customHeight="1">
      <c r="A126" s="11"/>
      <c r="B126" s="15"/>
      <c r="C126" s="3" t="s">
        <v>143</v>
      </c>
      <c r="D126" s="12">
        <f>E126+F126+G126+H126</f>
        <v>14337</v>
      </c>
      <c r="E126" s="13">
        <v>3734</v>
      </c>
      <c r="F126" s="13">
        <v>2944</v>
      </c>
      <c r="G126" s="13">
        <v>3378</v>
      </c>
      <c r="H126" s="13">
        <v>4281</v>
      </c>
      <c r="I126" s="1"/>
      <c r="J126" s="1"/>
    </row>
    <row r="127" spans="1:9" ht="12.75" customHeight="1">
      <c r="A127" s="11"/>
      <c r="B127" s="11">
        <v>82</v>
      </c>
      <c r="C127" s="3" t="s">
        <v>91</v>
      </c>
      <c r="D127" s="12"/>
      <c r="E127" s="13"/>
      <c r="F127" s="13"/>
      <c r="G127" s="13"/>
      <c r="H127" s="13"/>
      <c r="I127" s="1"/>
    </row>
    <row r="128" spans="1:9" ht="11.25" customHeight="1">
      <c r="A128" s="11"/>
      <c r="B128" s="15"/>
      <c r="C128" s="3" t="s">
        <v>92</v>
      </c>
      <c r="D128" s="12">
        <f>E128+F128+G128+H128</f>
        <v>7618</v>
      </c>
      <c r="E128" s="13">
        <v>2030</v>
      </c>
      <c r="F128" s="13">
        <v>2762</v>
      </c>
      <c r="G128" s="13">
        <v>1210</v>
      </c>
      <c r="H128" s="13">
        <v>1616</v>
      </c>
      <c r="I128" s="1"/>
    </row>
    <row r="129" spans="1:10" ht="9" customHeight="1">
      <c r="A129" s="11"/>
      <c r="B129" s="11"/>
      <c r="C129" s="3"/>
      <c r="D129" s="12"/>
      <c r="E129" s="13"/>
      <c r="F129" s="13"/>
      <c r="G129" s="13"/>
      <c r="H129" s="13"/>
      <c r="I129" s="1"/>
      <c r="J129" s="22"/>
    </row>
    <row r="130" spans="1:9" ht="12" customHeight="1">
      <c r="A130" s="11" t="s">
        <v>149</v>
      </c>
      <c r="B130" s="2"/>
      <c r="C130" s="3" t="s">
        <v>150</v>
      </c>
      <c r="D130" s="12"/>
      <c r="E130" s="13"/>
      <c r="F130" s="13"/>
      <c r="G130" s="13"/>
      <c r="H130" s="13"/>
      <c r="I130" s="1"/>
    </row>
    <row r="131" spans="1:9" ht="12" customHeight="1">
      <c r="A131" s="24"/>
      <c r="B131" s="2"/>
      <c r="C131" s="3" t="s">
        <v>151</v>
      </c>
      <c r="D131" s="12">
        <f>SUM(D133)</f>
        <v>2046</v>
      </c>
      <c r="E131" s="12">
        <f>SUM(E133)</f>
        <v>69</v>
      </c>
      <c r="F131" s="12">
        <f>SUM(F133)</f>
        <v>164</v>
      </c>
      <c r="G131" s="12">
        <f>SUM(G133)</f>
        <v>273</v>
      </c>
      <c r="H131" s="12">
        <f>SUM(H133)</f>
        <v>1540</v>
      </c>
      <c r="I131" s="1"/>
    </row>
    <row r="132" spans="1:9" ht="12" customHeight="1">
      <c r="A132" s="24"/>
      <c r="B132" s="15">
        <v>84</v>
      </c>
      <c r="C132" s="3" t="s">
        <v>150</v>
      </c>
      <c r="D132" s="12"/>
      <c r="E132" s="12"/>
      <c r="F132" s="12"/>
      <c r="G132" s="12"/>
      <c r="H132" s="12"/>
      <c r="I132" s="1"/>
    </row>
    <row r="133" spans="1:9" ht="12.75" customHeight="1">
      <c r="A133" s="24"/>
      <c r="B133" s="24"/>
      <c r="C133" s="3" t="s">
        <v>151</v>
      </c>
      <c r="D133" s="12">
        <f>SUM(E133:H133)</f>
        <v>2046</v>
      </c>
      <c r="E133" s="13">
        <v>69</v>
      </c>
      <c r="F133" s="13">
        <v>164</v>
      </c>
      <c r="G133" s="13">
        <v>273</v>
      </c>
      <c r="H133" s="13">
        <v>1540</v>
      </c>
      <c r="I133" s="1"/>
    </row>
    <row r="134" spans="1:9" ht="9" customHeight="1">
      <c r="A134" s="24"/>
      <c r="B134" s="24"/>
      <c r="C134" s="3"/>
      <c r="D134" s="12"/>
      <c r="E134" s="13"/>
      <c r="F134" s="13"/>
      <c r="G134" s="13"/>
      <c r="H134" s="13"/>
      <c r="I134" s="1"/>
    </row>
    <row r="135" spans="1:12" ht="12.75" customHeight="1">
      <c r="A135" s="11" t="s">
        <v>39</v>
      </c>
      <c r="B135" s="11"/>
      <c r="C135" s="3" t="s">
        <v>40</v>
      </c>
      <c r="D135" s="12">
        <f>SUM(D136)</f>
        <v>47797</v>
      </c>
      <c r="E135" s="12">
        <f>SUM(E136)</f>
        <v>4519</v>
      </c>
      <c r="F135" s="12">
        <f>SUM(F136)</f>
        <v>7902</v>
      </c>
      <c r="G135" s="12">
        <f>SUM(G136)</f>
        <v>17547</v>
      </c>
      <c r="H135" s="12">
        <f>SUM(H136)</f>
        <v>17829</v>
      </c>
      <c r="I135" s="1"/>
      <c r="L135" s="1"/>
    </row>
    <row r="136" spans="1:9" ht="12.75" customHeight="1">
      <c r="A136" s="11"/>
      <c r="B136" s="11">
        <v>85</v>
      </c>
      <c r="C136" s="3" t="s">
        <v>40</v>
      </c>
      <c r="D136" s="12">
        <f>E136+F136+G136+H136</f>
        <v>47797</v>
      </c>
      <c r="E136" s="13">
        <v>4519</v>
      </c>
      <c r="F136" s="13">
        <v>7902</v>
      </c>
      <c r="G136" s="13">
        <v>17547</v>
      </c>
      <c r="H136" s="13">
        <v>17829</v>
      </c>
      <c r="I136" s="1"/>
    </row>
    <row r="137" spans="1:9" ht="9" customHeight="1">
      <c r="A137" s="11"/>
      <c r="B137" s="11"/>
      <c r="C137" s="3"/>
      <c r="D137" s="12"/>
      <c r="E137" s="13"/>
      <c r="F137" s="13"/>
      <c r="G137" s="13"/>
      <c r="H137" s="13"/>
      <c r="I137" s="1"/>
    </row>
    <row r="138" spans="1:12" ht="12.75" customHeight="1">
      <c r="A138" s="11" t="s">
        <v>41</v>
      </c>
      <c r="B138" s="11"/>
      <c r="C138" s="3" t="s">
        <v>154</v>
      </c>
      <c r="D138" s="12">
        <f>SUM(D139:D141)</f>
        <v>98578</v>
      </c>
      <c r="E138" s="12">
        <f>SUM(E139:E141)</f>
        <v>6454</v>
      </c>
      <c r="F138" s="12">
        <f>SUM(F139:F141)</f>
        <v>9555</v>
      </c>
      <c r="G138" s="12">
        <f>SUM(G139:G141)</f>
        <v>11890</v>
      </c>
      <c r="H138" s="12">
        <f>SUM(H139:H141)</f>
        <v>70679</v>
      </c>
      <c r="I138" s="1"/>
      <c r="L138" s="1"/>
    </row>
    <row r="139" spans="1:9" ht="12.75" customHeight="1">
      <c r="A139" s="11"/>
      <c r="B139" s="11">
        <v>86</v>
      </c>
      <c r="C139" s="3" t="s">
        <v>153</v>
      </c>
      <c r="D139" s="12">
        <f>E139+F139+G139+H139</f>
        <v>82764</v>
      </c>
      <c r="E139" s="13">
        <v>5281</v>
      </c>
      <c r="F139" s="13">
        <v>4012</v>
      </c>
      <c r="G139" s="13">
        <v>6520</v>
      </c>
      <c r="H139" s="13">
        <v>66951</v>
      </c>
      <c r="I139" s="1"/>
    </row>
    <row r="140" spans="1:9" ht="12.75" customHeight="1">
      <c r="A140" s="11"/>
      <c r="B140" s="11">
        <v>87</v>
      </c>
      <c r="C140" s="3" t="s">
        <v>64</v>
      </c>
      <c r="D140" s="12">
        <f>E140+F140+G140+H140</f>
        <v>13607</v>
      </c>
      <c r="E140" s="13">
        <v>905</v>
      </c>
      <c r="F140" s="13">
        <v>4893</v>
      </c>
      <c r="G140" s="13">
        <v>4450</v>
      </c>
      <c r="H140" s="13">
        <v>3359</v>
      </c>
      <c r="I140" s="1"/>
    </row>
    <row r="141" spans="1:9" ht="12.75" customHeight="1">
      <c r="A141" s="11"/>
      <c r="B141" s="11">
        <v>88</v>
      </c>
      <c r="C141" s="3" t="s">
        <v>65</v>
      </c>
      <c r="D141" s="12">
        <f>E141+F141+G141+H141</f>
        <v>2207</v>
      </c>
      <c r="E141" s="13">
        <v>268</v>
      </c>
      <c r="F141" s="13">
        <v>650</v>
      </c>
      <c r="G141" s="13">
        <v>920</v>
      </c>
      <c r="H141" s="13">
        <v>369</v>
      </c>
      <c r="I141" s="1"/>
    </row>
    <row r="142" spans="1:9" ht="9" customHeight="1">
      <c r="A142" s="11"/>
      <c r="B142" s="11"/>
      <c r="C142" s="3"/>
      <c r="D142" s="12"/>
      <c r="E142" s="13"/>
      <c r="F142" s="13"/>
      <c r="G142" s="13"/>
      <c r="H142" s="13"/>
      <c r="I142" s="1"/>
    </row>
    <row r="143" spans="1:9" ht="12.75" customHeight="1">
      <c r="A143" s="11" t="s">
        <v>42</v>
      </c>
      <c r="B143" s="11"/>
      <c r="C143" s="3" t="s">
        <v>43</v>
      </c>
      <c r="D143" s="12">
        <f>SUM(D144:D147)</f>
        <v>17045</v>
      </c>
      <c r="E143" s="12">
        <f>SUM(E144:E147)</f>
        <v>3859</v>
      </c>
      <c r="F143" s="12">
        <f>SUM(F144:F147)</f>
        <v>3448</v>
      </c>
      <c r="G143" s="12">
        <f>SUM(G144:G147)</f>
        <v>4573</v>
      </c>
      <c r="H143" s="12">
        <f>SUM(H144:H147)</f>
        <v>5165</v>
      </c>
      <c r="I143" s="1"/>
    </row>
    <row r="144" spans="1:9" ht="12.75" customHeight="1">
      <c r="A144" s="11"/>
      <c r="B144" s="11">
        <v>90</v>
      </c>
      <c r="C144" s="3" t="s">
        <v>66</v>
      </c>
      <c r="D144" s="12">
        <f>E144+F144+G144+H144</f>
        <v>2943</v>
      </c>
      <c r="E144" s="13">
        <v>993</v>
      </c>
      <c r="F144" s="13">
        <v>337</v>
      </c>
      <c r="G144" s="13">
        <v>609</v>
      </c>
      <c r="H144" s="13">
        <v>1004</v>
      </c>
      <c r="I144" s="1"/>
    </row>
    <row r="145" spans="1:9" ht="12.75" customHeight="1">
      <c r="A145" s="11"/>
      <c r="B145" s="11">
        <v>91</v>
      </c>
      <c r="C145" s="3" t="s">
        <v>67</v>
      </c>
      <c r="D145" s="12">
        <f>E145+F145+G145</f>
        <v>313</v>
      </c>
      <c r="E145" s="13">
        <v>154</v>
      </c>
      <c r="F145" s="13">
        <v>92</v>
      </c>
      <c r="G145" s="13">
        <v>67</v>
      </c>
      <c r="H145" s="12" t="s">
        <v>146</v>
      </c>
      <c r="I145" s="1"/>
    </row>
    <row r="146" spans="1:9" s="25" customFormat="1" ht="11.25" customHeight="1">
      <c r="A146" s="11"/>
      <c r="B146" s="11">
        <v>92</v>
      </c>
      <c r="C146" s="3" t="s">
        <v>68</v>
      </c>
      <c r="D146" s="12">
        <f>E146+F146+G146+H146</f>
        <v>1924</v>
      </c>
      <c r="E146" s="13">
        <v>358</v>
      </c>
      <c r="F146" s="13">
        <v>1055</v>
      </c>
      <c r="G146" s="13">
        <v>352</v>
      </c>
      <c r="H146" s="13">
        <v>159</v>
      </c>
      <c r="I146" s="1"/>
    </row>
    <row r="147" spans="1:9" s="25" customFormat="1" ht="12">
      <c r="A147" s="11"/>
      <c r="B147" s="11">
        <v>93</v>
      </c>
      <c r="C147" s="3" t="s">
        <v>69</v>
      </c>
      <c r="D147" s="12">
        <f>E147+F147+G147+H147</f>
        <v>11865</v>
      </c>
      <c r="E147" s="13">
        <v>2354</v>
      </c>
      <c r="F147" s="13">
        <v>1964</v>
      </c>
      <c r="G147" s="13">
        <v>3545</v>
      </c>
      <c r="H147" s="13">
        <v>4002</v>
      </c>
      <c r="I147" s="1"/>
    </row>
    <row r="148" spans="1:9" ht="9" customHeight="1">
      <c r="A148" s="11"/>
      <c r="B148" s="11"/>
      <c r="C148" s="3"/>
      <c r="D148" s="12"/>
      <c r="E148" s="13"/>
      <c r="F148" s="13"/>
      <c r="G148" s="13"/>
      <c r="H148" s="13"/>
      <c r="I148" s="1"/>
    </row>
    <row r="149" spans="1:9" ht="12.75">
      <c r="A149" s="11" t="s">
        <v>44</v>
      </c>
      <c r="B149" s="11"/>
      <c r="C149" s="3" t="s">
        <v>45</v>
      </c>
      <c r="D149" s="12">
        <f>SUM(D150:D152)</f>
        <v>39610</v>
      </c>
      <c r="E149" s="12">
        <f>SUM(E150:E152)</f>
        <v>16574</v>
      </c>
      <c r="F149" s="12">
        <f>SUM(F150:F152)</f>
        <v>7576</v>
      </c>
      <c r="G149" s="12">
        <f>SUM(G150:G152)</f>
        <v>8275</v>
      </c>
      <c r="H149" s="12">
        <f>SUM(H150:H152)</f>
        <v>7185</v>
      </c>
      <c r="I149" s="1"/>
    </row>
    <row r="150" spans="1:9" ht="12.75">
      <c r="A150" s="11"/>
      <c r="B150" s="11">
        <v>94</v>
      </c>
      <c r="C150" s="3" t="s">
        <v>70</v>
      </c>
      <c r="D150" s="12">
        <f>E150+F150+G150+H150</f>
        <v>15618</v>
      </c>
      <c r="E150" s="13">
        <v>2708</v>
      </c>
      <c r="F150" s="13">
        <v>3106</v>
      </c>
      <c r="G150" s="13">
        <v>4951</v>
      </c>
      <c r="H150" s="13">
        <v>4853</v>
      </c>
      <c r="I150" s="1"/>
    </row>
    <row r="151" spans="1:9" ht="12.75">
      <c r="A151" s="11"/>
      <c r="B151" s="11">
        <v>95</v>
      </c>
      <c r="C151" s="3" t="s">
        <v>145</v>
      </c>
      <c r="D151" s="12">
        <f>E151+F151+G151</f>
        <v>4450</v>
      </c>
      <c r="E151" s="13">
        <v>3308</v>
      </c>
      <c r="F151" s="13">
        <v>692</v>
      </c>
      <c r="G151" s="13">
        <v>450</v>
      </c>
      <c r="H151" s="12" t="s">
        <v>146</v>
      </c>
      <c r="I151" s="1"/>
    </row>
    <row r="152" spans="1:9" ht="12.75">
      <c r="A152" s="26"/>
      <c r="B152" s="11">
        <v>96</v>
      </c>
      <c r="C152" s="3" t="s">
        <v>71</v>
      </c>
      <c r="D152" s="12">
        <f>E152+F152+G152+H152</f>
        <v>19542</v>
      </c>
      <c r="E152" s="13">
        <v>10558</v>
      </c>
      <c r="F152" s="13">
        <v>3778</v>
      </c>
      <c r="G152" s="13">
        <v>2874</v>
      </c>
      <c r="H152" s="13">
        <v>2332</v>
      </c>
      <c r="I152" s="1"/>
    </row>
    <row r="153" spans="1:9" ht="9" customHeight="1">
      <c r="A153" s="27"/>
      <c r="B153" s="28"/>
      <c r="C153" s="29"/>
      <c r="D153" s="12"/>
      <c r="E153" s="13"/>
      <c r="F153" s="13"/>
      <c r="G153" s="13"/>
      <c r="H153" s="13"/>
      <c r="I153" s="1"/>
    </row>
    <row r="154" spans="1:9" ht="12.75">
      <c r="A154" s="11" t="s">
        <v>113</v>
      </c>
      <c r="B154" s="28"/>
      <c r="C154" s="3" t="s">
        <v>114</v>
      </c>
      <c r="D154" s="12"/>
      <c r="E154" s="13"/>
      <c r="F154" s="13"/>
      <c r="G154" s="13"/>
      <c r="H154" s="13"/>
      <c r="I154" s="1"/>
    </row>
    <row r="155" spans="1:9" ht="12.75">
      <c r="A155" s="28"/>
      <c r="B155" s="28"/>
      <c r="C155" s="3" t="s">
        <v>115</v>
      </c>
      <c r="D155" s="12"/>
      <c r="E155" s="12"/>
      <c r="F155" s="12"/>
      <c r="G155" s="12"/>
      <c r="H155" s="12"/>
      <c r="I155" s="1"/>
    </row>
    <row r="156" spans="1:9" ht="12.75">
      <c r="A156" s="28"/>
      <c r="B156" s="28"/>
      <c r="C156" s="3" t="s">
        <v>125</v>
      </c>
      <c r="D156" s="12">
        <f>SUM(D158:D160)</f>
        <v>1555</v>
      </c>
      <c r="E156" s="12">
        <f>SUM(E158:E160)</f>
        <v>844</v>
      </c>
      <c r="F156" s="12">
        <f>SUM(F158:F160)</f>
        <v>290</v>
      </c>
      <c r="G156" s="12">
        <f>SUM(G158:G160)</f>
        <v>305</v>
      </c>
      <c r="H156" s="12">
        <f>SUM(H158:H160)</f>
        <v>116</v>
      </c>
      <c r="I156" s="1"/>
    </row>
    <row r="157" spans="1:9" ht="12.75">
      <c r="A157" s="28"/>
      <c r="B157" s="11">
        <v>97</v>
      </c>
      <c r="C157" s="3" t="s">
        <v>116</v>
      </c>
      <c r="D157" s="12"/>
      <c r="E157" s="12"/>
      <c r="F157" s="12"/>
      <c r="G157" s="12"/>
      <c r="H157" s="12"/>
      <c r="I157" s="1"/>
    </row>
    <row r="158" spans="1:9" ht="12.75">
      <c r="A158" s="28"/>
      <c r="B158" s="28"/>
      <c r="C158" s="3" t="s">
        <v>123</v>
      </c>
      <c r="D158" s="12">
        <f>E158+F158+G158+H158</f>
        <v>1553</v>
      </c>
      <c r="E158" s="13">
        <v>842</v>
      </c>
      <c r="F158" s="13">
        <v>290</v>
      </c>
      <c r="G158" s="13">
        <v>305</v>
      </c>
      <c r="H158" s="13">
        <v>116</v>
      </c>
      <c r="I158" s="1"/>
    </row>
    <row r="159" spans="1:9" ht="12.75">
      <c r="A159" s="28"/>
      <c r="B159" s="11">
        <v>98</v>
      </c>
      <c r="C159" s="3" t="s">
        <v>117</v>
      </c>
      <c r="D159" s="12"/>
      <c r="E159" s="30"/>
      <c r="F159" s="30"/>
      <c r="G159" s="30"/>
      <c r="H159" s="30"/>
      <c r="I159" s="1"/>
    </row>
    <row r="160" spans="1:9" ht="12.75">
      <c r="A160" s="28"/>
      <c r="B160" s="28"/>
      <c r="C160" s="3" t="s">
        <v>124</v>
      </c>
      <c r="D160" s="12">
        <f>E160</f>
        <v>2</v>
      </c>
      <c r="E160" s="13">
        <v>2</v>
      </c>
      <c r="F160" s="13" t="s">
        <v>146</v>
      </c>
      <c r="G160" s="13" t="s">
        <v>146</v>
      </c>
      <c r="H160" s="13" t="s">
        <v>146</v>
      </c>
      <c r="I160" s="1"/>
    </row>
    <row r="161" spans="1:9" ht="9" customHeight="1">
      <c r="A161" s="28"/>
      <c r="B161" s="28"/>
      <c r="C161" s="3"/>
      <c r="D161" s="12"/>
      <c r="E161" s="13"/>
      <c r="F161" s="13"/>
      <c r="G161" s="12"/>
      <c r="H161" s="13"/>
      <c r="I161" s="1"/>
    </row>
    <row r="162" spans="1:9" ht="12.75">
      <c r="A162" s="11" t="s">
        <v>118</v>
      </c>
      <c r="B162" s="28"/>
      <c r="C162" s="3" t="s">
        <v>119</v>
      </c>
      <c r="D162" s="12">
        <f>SUM(D163)</f>
        <v>538</v>
      </c>
      <c r="E162" s="12">
        <f>SUM(E163)</f>
        <v>523</v>
      </c>
      <c r="F162" s="12">
        <f>SUM(F163)</f>
        <v>15</v>
      </c>
      <c r="G162" s="13" t="s">
        <v>146</v>
      </c>
      <c r="H162" s="13" t="s">
        <v>146</v>
      </c>
      <c r="I162" s="31"/>
    </row>
    <row r="163" spans="1:9" ht="12.75" customHeight="1">
      <c r="A163" s="32"/>
      <c r="B163" s="11">
        <v>99</v>
      </c>
      <c r="C163" s="3" t="s">
        <v>119</v>
      </c>
      <c r="D163" s="12">
        <f>E163+F163</f>
        <v>538</v>
      </c>
      <c r="E163" s="13">
        <v>523</v>
      </c>
      <c r="F163" s="13">
        <v>15</v>
      </c>
      <c r="G163" s="13" t="s">
        <v>146</v>
      </c>
      <c r="H163" s="13" t="s">
        <v>146</v>
      </c>
      <c r="I163" s="1"/>
    </row>
    <row r="164" spans="1:8" ht="9" customHeight="1">
      <c r="A164" s="32"/>
      <c r="B164" s="24"/>
      <c r="C164" s="3"/>
      <c r="D164" s="33"/>
      <c r="E164" s="33"/>
      <c r="F164" s="33"/>
      <c r="G164" s="33"/>
      <c r="H164" s="33"/>
    </row>
    <row r="165" spans="1:8" s="49" customFormat="1" ht="9" customHeight="1">
      <c r="A165" s="34"/>
      <c r="B165" s="47"/>
      <c r="C165" s="37"/>
      <c r="D165" s="48"/>
      <c r="E165" s="48"/>
      <c r="F165" s="48"/>
      <c r="G165" s="48"/>
      <c r="H165" s="48"/>
    </row>
    <row r="166" spans="1:3" s="49" customFormat="1" ht="12.75">
      <c r="A166" s="36" t="s">
        <v>126</v>
      </c>
      <c r="B166" s="48"/>
      <c r="C166" s="37"/>
    </row>
    <row r="167" spans="2:3" s="49" customFormat="1" ht="9" customHeight="1">
      <c r="B167" s="48"/>
      <c r="C167" s="48"/>
    </row>
  </sheetData>
  <sheetProtection/>
  <mergeCells count="1">
    <mergeCell ref="E4:H4"/>
  </mergeCells>
  <printOptions/>
  <pageMargins left="0.2362204724409449" right="0.1968503937007874" top="0.34" bottom="0.44" header="0.35433070866141736" footer="0"/>
  <pageSetup fitToHeight="0" fitToWidth="0" horizontalDpi="600" verticalDpi="600" orientation="portrait" paperSize="9" scale="75" r:id="rId1"/>
  <headerFooter alignWithMargins="0">
    <oddFooter>&amp;C199</oddFooter>
  </headerFooter>
  <ignoredErrors>
    <ignoredError sqref="D24:H1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2017-07-17T18:09:33Z</cp:lastPrinted>
  <dcterms:created xsi:type="dcterms:W3CDTF">2009-08-21T12:37:46Z</dcterms:created>
  <dcterms:modified xsi:type="dcterms:W3CDTF">2017-12-12T15:53:23Z</dcterms:modified>
  <cp:category/>
  <cp:version/>
  <cp:contentType/>
  <cp:contentStatus/>
</cp:coreProperties>
</file>