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4.1.2" sheetId="1" r:id="rId1"/>
  </sheets>
  <definedNames>
    <definedName name="_xlnm.Print_Area" localSheetId="0">'4.1.2'!$A$1:$H$161</definedName>
  </definedNames>
  <calcPr fullCalcOnLoad="1"/>
</workbook>
</file>

<file path=xl/sharedStrings.xml><?xml version="1.0" encoding="utf-8"?>
<sst xmlns="http://schemas.openxmlformats.org/spreadsheetml/2006/main" count="193" uniqueCount="157">
  <si>
    <t>Total</t>
  </si>
  <si>
    <t>Sección</t>
  </si>
  <si>
    <t>Descripción</t>
  </si>
  <si>
    <t>B</t>
  </si>
  <si>
    <t xml:space="preserve">Explotación de minas y canteras        </t>
  </si>
  <si>
    <t>C</t>
  </si>
  <si>
    <t xml:space="preserve">Industrias Manufactureras           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</si>
  <si>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</si>
  <si>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</si>
  <si>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</si>
  <si>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</si>
  <si>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</si>
  <si>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</si>
  <si>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</si>
  <si>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</si>
  <si>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</si>
  <si>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</si>
  <si>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</si>
  <si>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</si>
  <si>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equipo eléctrico</t>
  </si>
  <si>
    <t>Fabricación de la maquinaria y equipo n.c.p.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</si>
  <si>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</si>
  <si>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</si>
  <si>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</si>
  <si>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</si>
  <si>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D</t>
  </si>
  <si>
    <t>Suministro de electricidad, gas, vapor y aire acondicionado</t>
  </si>
  <si>
    <t>E</t>
  </si>
  <si>
    <t>G</t>
  </si>
  <si>
    <t>H</t>
  </si>
  <si>
    <t>Transporte y almacenamiento</t>
  </si>
  <si>
    <t>I</t>
  </si>
  <si>
    <t>Alojamiento y servicios de comida</t>
  </si>
  <si>
    <t>J</t>
  </si>
  <si>
    <t xml:space="preserve">Informática y comunicación          </t>
  </si>
  <si>
    <t>L</t>
  </si>
  <si>
    <t>Actividades inmobiliarias</t>
  </si>
  <si>
    <t>M</t>
  </si>
  <si>
    <t>Actividades profesionales, científicas y técnicas</t>
  </si>
  <si>
    <t>N</t>
  </si>
  <si>
    <t xml:space="preserve">Actividades administrativas y servicios de apoyo       </t>
  </si>
  <si>
    <t>P</t>
  </si>
  <si>
    <t>Enseñanza</t>
  </si>
  <si>
    <t>Q</t>
  </si>
  <si>
    <t>Servicios sociales y relacionados con la Salud humana</t>
  </si>
  <si>
    <t xml:space="preserve">R </t>
  </si>
  <si>
    <t xml:space="preserve">Artes, entretenimiento y recreación         </t>
  </si>
  <si>
    <t xml:space="preserve">S </t>
  </si>
  <si>
    <t xml:space="preserve">Otras actividades de servicio         </t>
  </si>
  <si>
    <t xml:space="preserve">Captación, tratamiento y suministro de agua     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</si>
  <si>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</si>
  <si>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</si>
  <si>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</si>
  <si>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</si>
  <si>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</si>
  <si>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Alojamiento</t>
  </si>
  <si>
    <t>Servicio de alimento y bebida</t>
  </si>
  <si>
    <t>Actividades de publicación</t>
  </si>
  <si>
    <t>Actividades de Programación y distribución</t>
  </si>
  <si>
    <t>Telecomunicaciones</t>
  </si>
  <si>
    <t>Actividades del servicio informativo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</si>
  <si>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</si>
  <si>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</si>
  <si>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</si>
  <si>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</si>
  <si>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</si>
  <si>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</si>
  <si>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</si>
  <si>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 xml:space="preserve">Instituciones residenciales de cuidado         </t>
  </si>
  <si>
    <t xml:space="preserve">Servicios sociales sin alojamiento        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</si>
  <si>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</si>
  <si>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</si>
  <si>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</si>
  <si>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</si>
  <si>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Actividades de asociaciones u organizaciones        </t>
  </si>
  <si>
    <t xml:space="preserve">Otras actividades de servicios        </t>
  </si>
  <si>
    <t xml:space="preserve">Extracción de minerales metalíferos         </t>
  </si>
  <si>
    <t xml:space="preserve">Explotación de otras minas y canteras       </t>
  </si>
  <si>
    <t>1 - 4</t>
  </si>
  <si>
    <t>5 - 19</t>
  </si>
  <si>
    <t>20 - 99</t>
  </si>
  <si>
    <t>Fabricación de productos farmacéuticos, sustancias químicas</t>
  </si>
  <si>
    <t>medicinales y de productos botánicos</t>
  </si>
  <si>
    <t xml:space="preserve">Producción de madera y fabricación de productos de </t>
  </si>
  <si>
    <t xml:space="preserve">madera y corcho, excepto muebles; fabricación de </t>
  </si>
  <si>
    <t>artículos de paja y de materiales trenzables</t>
  </si>
  <si>
    <t>Fabricación de productos derivados del metal, excepto</t>
  </si>
  <si>
    <t>Fabricación de vehículos automotores, remolques</t>
  </si>
  <si>
    <t>maquinaria y equipo</t>
  </si>
  <si>
    <t>y semi-remolques</t>
  </si>
  <si>
    <t>motor y de las motocicletas</t>
  </si>
  <si>
    <t xml:space="preserve">Comercio al por mayor, excepto de los vehículos de </t>
  </si>
  <si>
    <t>Comercio al por menor, excepto el comercio de vehículos</t>
  </si>
  <si>
    <t>automotores y motocicletas</t>
  </si>
  <si>
    <t>Actividades de las agencias de viajes, operadores turísticos</t>
  </si>
  <si>
    <t>Actividades de oficinas administrativas, soporte de</t>
  </si>
  <si>
    <t>oficinas y otras actividades de soportes de negocios</t>
  </si>
  <si>
    <t>Actividades de apoyo a la explotación de otras minas y canteras</t>
  </si>
  <si>
    <t>y servicios de reserva relacionados</t>
  </si>
  <si>
    <t xml:space="preserve">Alcantarillado                                                                                                                                                                                          </t>
  </si>
  <si>
    <t>Seguros, reaseguros y fondos de pensiones, excepto los</t>
  </si>
  <si>
    <t>planes de seguridad social de afiliación obligatoria</t>
  </si>
  <si>
    <t>Actividades auxiliares a los servicios financieros y</t>
  </si>
  <si>
    <t>Actividades de oficinas centrales, actividades de</t>
  </si>
  <si>
    <t>administración de empresas y de consultoría sobre</t>
  </si>
  <si>
    <t>administración de empresas</t>
  </si>
  <si>
    <t>Actividades veterinarias</t>
  </si>
  <si>
    <t>A</t>
  </si>
  <si>
    <t>Producción agropecuaria, forestación y pesca</t>
  </si>
  <si>
    <t>Forestación y extracción de madera</t>
  </si>
  <si>
    <t>Pesca y Acuicultura</t>
  </si>
  <si>
    <t>F</t>
  </si>
  <si>
    <t>Construcción</t>
  </si>
  <si>
    <t>Construcción de obras de arquitectura</t>
  </si>
  <si>
    <t>Ingeniería Civil</t>
  </si>
  <si>
    <t>Actividades especializadas de la construcción</t>
  </si>
  <si>
    <t>K</t>
  </si>
  <si>
    <t>Actividades financieras y de seguros</t>
  </si>
  <si>
    <t>Servicios financieros, excepto seguros y fondos de pensiones</t>
  </si>
  <si>
    <t>T</t>
  </si>
  <si>
    <t>Actividades de los hogares en calidad de empleadores,</t>
  </si>
  <si>
    <t>actividades indiferenciadas de producción de bienes y</t>
  </si>
  <si>
    <t>Actividades de los hogares en calidad de empleadores de</t>
  </si>
  <si>
    <t>Actividades indiferenciadas de producción de bienes y</t>
  </si>
  <si>
    <t>U</t>
  </si>
  <si>
    <t>Actividades de organizaciones y órganos extraterritoriales</t>
  </si>
  <si>
    <t>Tramo de personal ocupado</t>
  </si>
  <si>
    <t>División</t>
  </si>
  <si>
    <t>100 o más</t>
  </si>
  <si>
    <t>actividades de seguros</t>
  </si>
  <si>
    <t>personal doméstico</t>
  </si>
  <si>
    <t>servicios de los hogares privados para uso propio</t>
  </si>
  <si>
    <t>Actividades relacionadas con la Salud humana</t>
  </si>
  <si>
    <t>servicios de los hogares para uso propio</t>
  </si>
  <si>
    <t>Fuente: Instituto Nacional de Estadística (INE) - Directorio de Empresas y Establecimientos.</t>
  </si>
  <si>
    <t>Producción agropecuaria, caza y actividades de servicios conexas</t>
  </si>
  <si>
    <t>Fabricación de coque y de productos de la refinación del petróleo</t>
  </si>
  <si>
    <t>Fabricación de los productos informáticos, electrónicos y ópticos</t>
  </si>
  <si>
    <t xml:space="preserve">Actividades de saneamientos y otros servicios de gestión de desechos                                                                                                                                    </t>
  </si>
  <si>
    <t>Actividades de la tecnología de información y del servicio informativo</t>
  </si>
  <si>
    <t>de saneamiento</t>
  </si>
  <si>
    <t xml:space="preserve">Suministro de agua; alcantarillado, gestión de desechos y actividades </t>
  </si>
  <si>
    <t>de materiales</t>
  </si>
  <si>
    <t xml:space="preserve">Recolección, tratamiento y eliminación de desechos, recuperación </t>
  </si>
  <si>
    <t>de motor y de las motocicletas</t>
  </si>
  <si>
    <t xml:space="preserve">Comercio al por mayor y al por menor; reparación de los vehículos </t>
  </si>
  <si>
    <t>Comercio al por mayor y al por menor; reparación de vehículos</t>
  </si>
  <si>
    <t>de televisión, grabación y publicación de música y sonido</t>
  </si>
  <si>
    <t>Actividades de producción de películas, de video de programas</t>
  </si>
  <si>
    <t>Actividades de arquitectura e ingeniería; ensayos y</t>
  </si>
  <si>
    <t>análisis técnicos</t>
  </si>
  <si>
    <t>verdes, etc.)</t>
  </si>
  <si>
    <t>Actividades de servicio a edificios y paisajes (jardines, áreas</t>
  </si>
  <si>
    <t>Reparación de computadoras y artículos de uso personal y doméstico</t>
  </si>
  <si>
    <t>-</t>
  </si>
  <si>
    <t>según división de actividad (CIIU Rev.4) - Total País - 2013</t>
  </si>
  <si>
    <t xml:space="preserve">Personal Ocupado en Entidades Jurídicas con actividad económica del Sector Privado, por tramo de personal ocupado,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</si>
</sst>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</numFmts>
  <fonts count="44">
    <font>
      <sz val="10"/>
      <name val="Arial"/>
      <family val="0"/>
    </font>
    <font>
      <sz val="12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8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3" fontId="2" fillId="0" borderId="0" xfId="46" applyNumberFormat="1" applyFont="1" applyFill="1" applyAlignment="1">
      <alignment horizontal="right" vertic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69" applyFill="1">
      <alignment/>
      <protection/>
    </xf>
    <xf numFmtId="0" fontId="6" fillId="0" borderId="0" xfId="69" applyFont="1" applyFill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0" fontId="6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2" fillId="12" borderId="0" xfId="78" applyFont="1" applyFill="1" applyBorder="1">
      <alignment/>
      <protection/>
    </xf>
    <xf numFmtId="0" fontId="2" fillId="12" borderId="0" xfId="0" applyFont="1" applyFill="1" applyAlignment="1">
      <alignment/>
    </xf>
    <xf numFmtId="0" fontId="2" fillId="12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78" applyFont="1" applyFill="1" applyBorder="1" applyAlignment="1">
      <alignment horizontal="left" vertical="center"/>
      <protection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2" fillId="34" borderId="0" xfId="78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vertical="center" wrapText="1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vertical="center" wrapText="1"/>
    </xf>
    <xf numFmtId="0" fontId="3" fillId="12" borderId="0" xfId="78" applyFont="1" applyFill="1" applyBorder="1">
      <alignment/>
      <protection/>
    </xf>
    <xf numFmtId="0" fontId="3" fillId="12" borderId="0" xfId="0" applyFont="1" applyFill="1" applyAlignment="1">
      <alignment/>
    </xf>
    <xf numFmtId="0" fontId="0" fillId="12" borderId="0" xfId="0" applyFill="1" applyAlignment="1">
      <alignment/>
    </xf>
    <xf numFmtId="0" fontId="2" fillId="6" borderId="0" xfId="78" applyFont="1" applyFill="1" applyBorder="1">
      <alignment/>
      <protection/>
    </xf>
    <xf numFmtId="0" fontId="2" fillId="6" borderId="0" xfId="77" applyFont="1" applyFill="1" applyBorder="1">
      <alignment/>
      <protection/>
    </xf>
    <xf numFmtId="0" fontId="3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 quotePrefix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9" fillId="6" borderId="0" xfId="78" applyFont="1" applyFill="1" applyBorder="1" applyAlignment="1" applyProtection="1">
      <alignment horizontal="left"/>
      <protection/>
    </xf>
    <xf numFmtId="0" fontId="9" fillId="6" borderId="0" xfId="78" applyFont="1" applyFill="1" applyBorder="1">
      <alignment/>
      <protection/>
    </xf>
    <xf numFmtId="0" fontId="9" fillId="6" borderId="0" xfId="77" applyFont="1" applyFill="1" applyBorder="1">
      <alignment/>
      <protection/>
    </xf>
    <xf numFmtId="0" fontId="10" fillId="6" borderId="0" xfId="0" applyFont="1" applyFill="1" applyAlignment="1">
      <alignment/>
    </xf>
    <xf numFmtId="0" fontId="2" fillId="6" borderId="10" xfId="78" applyFont="1" applyFill="1" applyBorder="1" applyAlignment="1">
      <alignment horizontal="center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9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_Hoja1" xfId="77"/>
    <cellStyle name="Normal_Hoja3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6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9.28125" style="0" customWidth="1"/>
    <col min="2" max="2" width="9.28125" style="7" customWidth="1"/>
    <col min="3" max="3" width="60.00390625" style="7" customWidth="1"/>
    <col min="4" max="8" width="10.421875" style="0" customWidth="1"/>
  </cols>
  <sheetData>
    <row r="1" spans="1:248" s="59" customFormat="1" ht="15" customHeight="1">
      <c r="A1" s="56" t="s">
        <v>156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</row>
    <row r="2" spans="1:248" s="49" customFormat="1" ht="15" customHeight="1">
      <c r="A2" s="56" t="s">
        <v>155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</row>
    <row r="3" s="49" customFormat="1" ht="9" customHeight="1">
      <c r="F3" s="50"/>
    </row>
    <row r="4" spans="1:8" s="49" customFormat="1" ht="12.75" customHeight="1">
      <c r="A4" s="51"/>
      <c r="B4" s="51"/>
      <c r="C4" s="51"/>
      <c r="D4" s="52"/>
      <c r="E4" s="60" t="s">
        <v>126</v>
      </c>
      <c r="F4" s="60"/>
      <c r="G4" s="60"/>
      <c r="H4" s="60"/>
    </row>
    <row r="5" spans="1:8" s="49" customFormat="1" ht="12.75" customHeight="1">
      <c r="A5" s="51" t="s">
        <v>1</v>
      </c>
      <c r="B5" s="51" t="s">
        <v>127</v>
      </c>
      <c r="C5" s="51" t="s">
        <v>2</v>
      </c>
      <c r="D5" s="52" t="s">
        <v>0</v>
      </c>
      <c r="E5" s="53" t="s">
        <v>78</v>
      </c>
      <c r="F5" s="53" t="s">
        <v>79</v>
      </c>
      <c r="G5" s="53" t="s">
        <v>80</v>
      </c>
      <c r="H5" s="54" t="s">
        <v>128</v>
      </c>
    </row>
    <row r="6" spans="1:3" s="49" customFormat="1" ht="9" customHeight="1">
      <c r="A6" s="55"/>
      <c r="B6" s="55"/>
      <c r="C6" s="55"/>
    </row>
    <row r="7" spans="1:3" s="3" customFormat="1" ht="9" customHeight="1">
      <c r="A7" s="27"/>
      <c r="B7" s="28"/>
      <c r="C7" s="28"/>
    </row>
    <row r="8" spans="1:12" s="2" customFormat="1" ht="12.75" customHeight="1">
      <c r="A8" s="29" t="s">
        <v>0</v>
      </c>
      <c r="B8" s="30"/>
      <c r="C8" s="31"/>
      <c r="D8" s="10">
        <f>SUM(D10+D15+D20+D51+D55+D62+D68+D76+D83+D87+D96+D103+D106+D118+D129+D132+D137+D143+D150+D156)</f>
        <v>864430</v>
      </c>
      <c r="E8" s="10">
        <f>SUM(E10+E15+E20+E51+E55+E62+E68+E76+E83+E87+E96+E103+E106+E118+E129+E132+E137+E143+E150+E156)</f>
        <v>202311</v>
      </c>
      <c r="F8" s="10">
        <f>SUM(F10+F15+F20+F51+F55+F62+F68+F76+F83+F87+F96+F103+F106+F118+F129+F132+F137+F143+F150+F156)</f>
        <v>184325</v>
      </c>
      <c r="G8" s="10">
        <f>SUM(G10+G15+G20+G51+G55+G62+G68+G76+G83+G87+G96+G103+G106+G118+G129+G132+G137+G143+G150)</f>
        <v>186153</v>
      </c>
      <c r="H8" s="10">
        <f>SUM(H10+H15+H20+H51+H55+H62+H68+H76+H83+H87+H96+H103+H106+H118+H129+H132+H137+H143)</f>
        <v>291641</v>
      </c>
      <c r="I8" s="13"/>
      <c r="J8" s="1"/>
      <c r="K8" s="1"/>
      <c r="L8" s="1"/>
    </row>
    <row r="9" spans="1:12" s="2" customFormat="1" ht="9" customHeight="1">
      <c r="A9" s="29"/>
      <c r="B9" s="30"/>
      <c r="C9" s="31"/>
      <c r="D9" s="10"/>
      <c r="E9" s="10"/>
      <c r="F9" s="10"/>
      <c r="G9" s="10"/>
      <c r="H9" s="10"/>
      <c r="I9" s="13"/>
      <c r="J9" s="1"/>
      <c r="K9" s="1"/>
      <c r="L9" s="1"/>
    </row>
    <row r="10" spans="1:12" s="2" customFormat="1" ht="12.75" customHeight="1">
      <c r="A10" s="32" t="s">
        <v>107</v>
      </c>
      <c r="B10" s="30"/>
      <c r="C10" s="33" t="s">
        <v>108</v>
      </c>
      <c r="D10" s="10">
        <f>SUM(D11:D13)</f>
        <v>9678</v>
      </c>
      <c r="E10" s="10">
        <f>SUM(E11:E13)</f>
        <v>4002</v>
      </c>
      <c r="F10" s="10">
        <f>SUM(F11:F13)</f>
        <v>1986</v>
      </c>
      <c r="G10" s="10">
        <f>SUM(G11:G13)</f>
        <v>2617</v>
      </c>
      <c r="H10" s="10">
        <f>SUM(H11:H13)</f>
        <v>1073</v>
      </c>
      <c r="I10" s="3"/>
      <c r="J10" s="1"/>
      <c r="K10" s="1"/>
      <c r="L10" s="1"/>
    </row>
    <row r="11" spans="1:12" s="2" customFormat="1" ht="12.75" customHeight="1">
      <c r="A11" s="29"/>
      <c r="B11" s="34">
        <v>1</v>
      </c>
      <c r="C11" s="33" t="s">
        <v>135</v>
      </c>
      <c r="D11" s="21">
        <f>E11+F11+G11+H11</f>
        <v>8465</v>
      </c>
      <c r="E11" s="21">
        <v>3742</v>
      </c>
      <c r="F11" s="21">
        <v>1844</v>
      </c>
      <c r="G11" s="21">
        <v>2024</v>
      </c>
      <c r="H11" s="21">
        <v>855</v>
      </c>
      <c r="I11" s="3"/>
      <c r="J11" s="1"/>
      <c r="K11" s="1"/>
      <c r="L11" s="1"/>
    </row>
    <row r="12" spans="1:12" s="2" customFormat="1" ht="12.75" customHeight="1">
      <c r="A12" s="35"/>
      <c r="B12" s="34">
        <v>2</v>
      </c>
      <c r="C12" s="33" t="s">
        <v>109</v>
      </c>
      <c r="D12" s="21">
        <f>E12+F12+G12+H12</f>
        <v>633</v>
      </c>
      <c r="E12" s="21">
        <v>134</v>
      </c>
      <c r="F12" s="21">
        <v>106</v>
      </c>
      <c r="G12" s="21">
        <v>175</v>
      </c>
      <c r="H12" s="21">
        <v>218</v>
      </c>
      <c r="I12" s="3"/>
      <c r="J12" s="1"/>
      <c r="K12" s="4"/>
      <c r="L12" s="1"/>
    </row>
    <row r="13" spans="1:12" s="2" customFormat="1" ht="12.75" customHeight="1">
      <c r="A13" s="35"/>
      <c r="B13" s="34">
        <v>3</v>
      </c>
      <c r="C13" s="33" t="s">
        <v>110</v>
      </c>
      <c r="D13" s="21">
        <f>E13+F13+G13</f>
        <v>580</v>
      </c>
      <c r="E13" s="21">
        <v>126</v>
      </c>
      <c r="F13" s="21">
        <v>36</v>
      </c>
      <c r="G13" s="21">
        <v>418</v>
      </c>
      <c r="H13" s="21" t="s">
        <v>154</v>
      </c>
      <c r="I13" s="3"/>
      <c r="J13" s="1"/>
      <c r="K13" s="4"/>
      <c r="L13" s="1"/>
    </row>
    <row r="14" spans="1:12" s="2" customFormat="1" ht="9" customHeight="1">
      <c r="A14" s="35"/>
      <c r="B14" s="34"/>
      <c r="C14" s="33"/>
      <c r="D14" s="14"/>
      <c r="E14" s="14"/>
      <c r="F14" s="14"/>
      <c r="G14" s="14"/>
      <c r="H14" s="14"/>
      <c r="I14" s="3"/>
      <c r="J14" s="1"/>
      <c r="K14" s="4"/>
      <c r="L14" s="1"/>
    </row>
    <row r="15" spans="1:12" s="2" customFormat="1" ht="12" customHeight="1">
      <c r="A15" s="34" t="s">
        <v>3</v>
      </c>
      <c r="B15" s="34"/>
      <c r="C15" s="33" t="s">
        <v>4</v>
      </c>
      <c r="D15" s="15">
        <f>SUM(D16:D18)</f>
        <v>1144</v>
      </c>
      <c r="E15" s="15">
        <f>SUM(E16:E18)</f>
        <v>191</v>
      </c>
      <c r="F15" s="15">
        <f>SUM(F16:F18)</f>
        <v>304</v>
      </c>
      <c r="G15" s="15">
        <f>SUM(G16:G18)</f>
        <v>546</v>
      </c>
      <c r="H15" s="15">
        <f>SUM(H16:H18)</f>
        <v>103</v>
      </c>
      <c r="I15" s="3"/>
      <c r="J15" s="1"/>
      <c r="K15" s="4"/>
      <c r="L15" s="1"/>
    </row>
    <row r="16" spans="1:12" s="2" customFormat="1" ht="12.75" customHeight="1">
      <c r="A16" s="34"/>
      <c r="B16" s="34">
        <v>7</v>
      </c>
      <c r="C16" s="33" t="s">
        <v>76</v>
      </c>
      <c r="D16" s="21">
        <f>E16</f>
        <v>9</v>
      </c>
      <c r="E16" s="21">
        <v>9</v>
      </c>
      <c r="F16" s="21" t="s">
        <v>154</v>
      </c>
      <c r="G16" s="21" t="s">
        <v>154</v>
      </c>
      <c r="H16" s="21" t="s">
        <v>154</v>
      </c>
      <c r="I16" s="3"/>
      <c r="J16" s="1"/>
      <c r="K16" s="1"/>
      <c r="L16" s="1"/>
    </row>
    <row r="17" spans="1:12" s="2" customFormat="1" ht="12.75" customHeight="1">
      <c r="A17" s="34"/>
      <c r="B17" s="34">
        <v>8</v>
      </c>
      <c r="C17" s="33" t="s">
        <v>77</v>
      </c>
      <c r="D17" s="21">
        <f>E17+F17+G17+H17</f>
        <v>1068</v>
      </c>
      <c r="E17" s="21">
        <v>156</v>
      </c>
      <c r="F17" s="21">
        <v>285</v>
      </c>
      <c r="G17" s="21">
        <v>524</v>
      </c>
      <c r="H17" s="21">
        <v>103</v>
      </c>
      <c r="I17" s="3"/>
      <c r="J17" s="1"/>
      <c r="K17" s="4"/>
      <c r="L17" s="1"/>
    </row>
    <row r="18" spans="1:12" s="2" customFormat="1" ht="12.75" customHeight="1">
      <c r="A18" s="34"/>
      <c r="B18" s="34">
        <v>9</v>
      </c>
      <c r="C18" s="33" t="s">
        <v>97</v>
      </c>
      <c r="D18" s="21">
        <f>E18+F18+G18</f>
        <v>67</v>
      </c>
      <c r="E18" s="21">
        <v>26</v>
      </c>
      <c r="F18" s="21">
        <v>19</v>
      </c>
      <c r="G18" s="21">
        <v>22</v>
      </c>
      <c r="H18" s="21" t="s">
        <v>154</v>
      </c>
      <c r="I18" s="3"/>
      <c r="J18" s="1"/>
      <c r="K18" s="4"/>
      <c r="L18" s="1"/>
    </row>
    <row r="19" spans="1:12" s="2" customFormat="1" ht="9" customHeight="1">
      <c r="A19" s="34"/>
      <c r="B19" s="34"/>
      <c r="C19" s="33"/>
      <c r="D19" s="14"/>
      <c r="E19" s="14"/>
      <c r="F19" s="14"/>
      <c r="G19" s="14"/>
      <c r="H19" s="14"/>
      <c r="I19" s="3"/>
      <c r="J19" s="1"/>
      <c r="K19" s="4"/>
      <c r="L19" s="1"/>
    </row>
    <row r="20" spans="1:12" s="2" customFormat="1" ht="12.75" customHeight="1">
      <c r="A20" s="34" t="s">
        <v>5</v>
      </c>
      <c r="B20" s="34"/>
      <c r="C20" s="33" t="s">
        <v>6</v>
      </c>
      <c r="D20" s="10">
        <f>SUM(D21:D49)</f>
        <v>137921</v>
      </c>
      <c r="E20" s="10">
        <f>SUM(E21:E49)</f>
        <v>17803</v>
      </c>
      <c r="F20" s="10">
        <f>SUM(F21:F49)</f>
        <v>29150</v>
      </c>
      <c r="G20" s="10">
        <f>SUM(G21:G49)</f>
        <v>33776</v>
      </c>
      <c r="H20" s="10">
        <f>SUM(H21:H49)</f>
        <v>57192</v>
      </c>
      <c r="I20" s="3"/>
      <c r="J20" s="1"/>
      <c r="K20" s="4"/>
      <c r="L20" s="1"/>
    </row>
    <row r="21" spans="1:12" s="2" customFormat="1" ht="12.75" customHeight="1">
      <c r="A21" s="34"/>
      <c r="B21" s="34">
        <v>10</v>
      </c>
      <c r="C21" s="33" t="s">
        <v>7</v>
      </c>
      <c r="D21" s="21">
        <f aca="true" t="shared" si="0" ref="D21:D26">E21+F21+G21+H21</f>
        <v>57101</v>
      </c>
      <c r="E21" s="21">
        <v>3689</v>
      </c>
      <c r="F21" s="21">
        <v>10576</v>
      </c>
      <c r="G21" s="21">
        <v>11521</v>
      </c>
      <c r="H21" s="21">
        <v>31315</v>
      </c>
      <c r="I21" s="3"/>
      <c r="J21" s="1"/>
      <c r="K21" s="4"/>
      <c r="L21" s="1"/>
    </row>
    <row r="22" spans="1:12" s="2" customFormat="1" ht="12.75" customHeight="1">
      <c r="A22" s="34"/>
      <c r="B22" s="34">
        <v>11</v>
      </c>
      <c r="C22" s="33" t="s">
        <v>8</v>
      </c>
      <c r="D22" s="21">
        <f t="shared" si="0"/>
        <v>4308</v>
      </c>
      <c r="E22" s="21">
        <v>401</v>
      </c>
      <c r="F22" s="21">
        <v>752</v>
      </c>
      <c r="G22" s="21">
        <v>920</v>
      </c>
      <c r="H22" s="21">
        <v>2235</v>
      </c>
      <c r="I22" s="3"/>
      <c r="J22" s="1"/>
      <c r="K22" s="4"/>
      <c r="L22" s="1"/>
    </row>
    <row r="23" spans="1:12" s="2" customFormat="1" ht="12.75" customHeight="1">
      <c r="A23" s="34"/>
      <c r="B23" s="34">
        <v>12</v>
      </c>
      <c r="C23" s="33" t="s">
        <v>9</v>
      </c>
      <c r="D23" s="21">
        <f>E23+G23+H23</f>
        <v>569</v>
      </c>
      <c r="E23" s="21">
        <v>3</v>
      </c>
      <c r="F23" s="21" t="s">
        <v>154</v>
      </c>
      <c r="G23" s="21">
        <v>51</v>
      </c>
      <c r="H23" s="21">
        <v>515</v>
      </c>
      <c r="I23" s="3"/>
      <c r="J23" s="1"/>
      <c r="K23" s="4"/>
      <c r="L23" s="1"/>
    </row>
    <row r="24" spans="1:12" s="2" customFormat="1" ht="12.75" customHeight="1">
      <c r="A24" s="34"/>
      <c r="B24" s="34">
        <v>13</v>
      </c>
      <c r="C24" s="33" t="s">
        <v>10</v>
      </c>
      <c r="D24" s="21">
        <f t="shared" si="0"/>
        <v>3414</v>
      </c>
      <c r="E24" s="21">
        <v>435</v>
      </c>
      <c r="F24" s="21">
        <v>620</v>
      </c>
      <c r="G24" s="21">
        <v>1837</v>
      </c>
      <c r="H24" s="21">
        <v>522</v>
      </c>
      <c r="I24" s="3"/>
      <c r="J24" s="1"/>
      <c r="K24" s="1"/>
      <c r="L24" s="1"/>
    </row>
    <row r="25" spans="1:12" s="2" customFormat="1" ht="12.75" customHeight="1">
      <c r="A25" s="34"/>
      <c r="B25" s="34">
        <v>14</v>
      </c>
      <c r="C25" s="33" t="s">
        <v>11</v>
      </c>
      <c r="D25" s="21">
        <f t="shared" si="0"/>
        <v>6649</v>
      </c>
      <c r="E25" s="21">
        <v>1856</v>
      </c>
      <c r="F25" s="21">
        <v>1650</v>
      </c>
      <c r="G25" s="21">
        <v>2080</v>
      </c>
      <c r="H25" s="21">
        <v>1063</v>
      </c>
      <c r="I25" s="3"/>
      <c r="J25" s="1"/>
      <c r="K25" s="1"/>
      <c r="L25" s="1"/>
    </row>
    <row r="26" spans="1:12" s="2" customFormat="1" ht="12.75" customHeight="1">
      <c r="A26" s="34"/>
      <c r="B26" s="34">
        <v>15</v>
      </c>
      <c r="C26" s="33" t="s">
        <v>12</v>
      </c>
      <c r="D26" s="21">
        <f t="shared" si="0"/>
        <v>5141</v>
      </c>
      <c r="E26" s="21">
        <v>441</v>
      </c>
      <c r="F26" s="21">
        <v>665</v>
      </c>
      <c r="G26" s="21">
        <v>907</v>
      </c>
      <c r="H26" s="21">
        <v>3128</v>
      </c>
      <c r="I26" s="3"/>
      <c r="J26" s="1"/>
      <c r="K26" s="1"/>
      <c r="L26" s="1"/>
    </row>
    <row r="27" spans="1:9" s="2" customFormat="1" ht="12.75" customHeight="1">
      <c r="A27" s="34"/>
      <c r="B27" s="34">
        <v>16</v>
      </c>
      <c r="C27" s="36" t="s">
        <v>83</v>
      </c>
      <c r="D27" s="21"/>
      <c r="E27" s="21"/>
      <c r="F27" s="21"/>
      <c r="G27" s="21"/>
      <c r="H27" s="21"/>
      <c r="I27" s="3"/>
    </row>
    <row r="28" spans="1:9" s="2" customFormat="1" ht="12.75" customHeight="1">
      <c r="A28" s="34"/>
      <c r="B28" s="34"/>
      <c r="C28" s="33" t="s">
        <v>84</v>
      </c>
      <c r="D28" s="21"/>
      <c r="E28" s="21"/>
      <c r="F28" s="21"/>
      <c r="G28" s="21"/>
      <c r="H28" s="21"/>
      <c r="I28" s="3"/>
    </row>
    <row r="29" spans="1:9" s="2" customFormat="1" ht="12.75" customHeight="1">
      <c r="A29" s="34"/>
      <c r="B29" s="37"/>
      <c r="C29" s="33" t="s">
        <v>85</v>
      </c>
      <c r="D29" s="21">
        <f>E29+F29+G29+H29</f>
        <v>5005</v>
      </c>
      <c r="E29" s="21">
        <v>1059</v>
      </c>
      <c r="F29" s="21">
        <v>1473</v>
      </c>
      <c r="G29" s="21">
        <v>955</v>
      </c>
      <c r="H29" s="21">
        <v>1518</v>
      </c>
      <c r="I29" s="3"/>
    </row>
    <row r="30" spans="1:9" s="2" customFormat="1" ht="12.75" customHeight="1">
      <c r="A30" s="34"/>
      <c r="B30" s="34">
        <v>17</v>
      </c>
      <c r="C30" s="33" t="s">
        <v>13</v>
      </c>
      <c r="D30" s="21">
        <f>E30+F30+G30+H30</f>
        <v>2747</v>
      </c>
      <c r="E30" s="21">
        <v>78</v>
      </c>
      <c r="F30" s="21">
        <v>236</v>
      </c>
      <c r="G30" s="21">
        <v>476</v>
      </c>
      <c r="H30" s="21">
        <v>1957</v>
      </c>
      <c r="I30" s="3"/>
    </row>
    <row r="31" spans="1:9" s="2" customFormat="1" ht="12.75" customHeight="1">
      <c r="A31" s="34"/>
      <c r="B31" s="34">
        <v>18</v>
      </c>
      <c r="C31" s="33" t="s">
        <v>14</v>
      </c>
      <c r="D31" s="21">
        <f>E31+F31+G31+H31</f>
        <v>5492</v>
      </c>
      <c r="E31" s="21">
        <v>1356</v>
      </c>
      <c r="F31" s="21">
        <v>2089</v>
      </c>
      <c r="G31" s="21">
        <v>1676</v>
      </c>
      <c r="H31" s="21">
        <v>371</v>
      </c>
      <c r="I31" s="3"/>
    </row>
    <row r="32" spans="1:9" s="2" customFormat="1" ht="12.75" customHeight="1">
      <c r="A32" s="34"/>
      <c r="B32" s="34">
        <v>19</v>
      </c>
      <c r="C32" s="33" t="s">
        <v>136</v>
      </c>
      <c r="D32" s="21">
        <f>E32+F32</f>
        <v>43</v>
      </c>
      <c r="E32" s="21">
        <v>21</v>
      </c>
      <c r="F32" s="21">
        <v>22</v>
      </c>
      <c r="G32" s="21" t="s">
        <v>154</v>
      </c>
      <c r="H32" s="21" t="s">
        <v>154</v>
      </c>
      <c r="I32" s="3"/>
    </row>
    <row r="33" spans="1:9" s="2" customFormat="1" ht="12.75" customHeight="1">
      <c r="A33" s="34"/>
      <c r="B33" s="34">
        <v>20</v>
      </c>
      <c r="C33" s="33" t="s">
        <v>15</v>
      </c>
      <c r="D33" s="21">
        <f>E33+F33+G33+H33</f>
        <v>5209</v>
      </c>
      <c r="E33" s="21">
        <v>325</v>
      </c>
      <c r="F33" s="21">
        <v>1020</v>
      </c>
      <c r="G33" s="21">
        <v>1941</v>
      </c>
      <c r="H33" s="21">
        <v>1923</v>
      </c>
      <c r="I33" s="3"/>
    </row>
    <row r="34" spans="1:9" s="2" customFormat="1" ht="12.75" customHeight="1">
      <c r="A34" s="34"/>
      <c r="B34" s="34">
        <v>21</v>
      </c>
      <c r="C34" s="33" t="s">
        <v>81</v>
      </c>
      <c r="I34" s="3"/>
    </row>
    <row r="35" spans="1:9" s="2" customFormat="1" ht="12.75" customHeight="1">
      <c r="A35" s="34"/>
      <c r="B35" s="37"/>
      <c r="C35" s="33" t="s">
        <v>82</v>
      </c>
      <c r="D35" s="21">
        <f>E35+F35+G35+H35</f>
        <v>4340</v>
      </c>
      <c r="E35" s="21">
        <v>65</v>
      </c>
      <c r="F35" s="21">
        <v>276</v>
      </c>
      <c r="G35" s="21">
        <v>1201</v>
      </c>
      <c r="H35" s="21">
        <v>2798</v>
      </c>
      <c r="I35" s="3"/>
    </row>
    <row r="36" spans="1:9" s="2" customFormat="1" ht="12.75" customHeight="1">
      <c r="A36" s="34"/>
      <c r="B36" s="34">
        <v>22</v>
      </c>
      <c r="C36" s="33" t="s">
        <v>16</v>
      </c>
      <c r="D36" s="21">
        <f>E36+F36+G36+H36</f>
        <v>4902</v>
      </c>
      <c r="E36" s="21">
        <v>338</v>
      </c>
      <c r="F36" s="21">
        <v>1186</v>
      </c>
      <c r="G36" s="21">
        <v>2075</v>
      </c>
      <c r="H36" s="21">
        <v>1303</v>
      </c>
      <c r="I36" s="3"/>
    </row>
    <row r="37" spans="1:9" s="2" customFormat="1" ht="12.75" customHeight="1">
      <c r="A37" s="34"/>
      <c r="B37" s="34">
        <v>23</v>
      </c>
      <c r="C37" s="33" t="s">
        <v>17</v>
      </c>
      <c r="D37" s="21">
        <f>E37+F37+G37+H37</f>
        <v>3901</v>
      </c>
      <c r="E37" s="21">
        <v>570</v>
      </c>
      <c r="F37" s="21">
        <v>901</v>
      </c>
      <c r="G37" s="21">
        <v>1516</v>
      </c>
      <c r="H37" s="21">
        <v>914</v>
      </c>
      <c r="I37" s="3"/>
    </row>
    <row r="38" spans="1:9" s="2" customFormat="1" ht="12.75" customHeight="1">
      <c r="A38" s="34"/>
      <c r="B38" s="34">
        <v>24</v>
      </c>
      <c r="C38" s="33" t="s">
        <v>18</v>
      </c>
      <c r="D38" s="21">
        <f>E38+F38+G38+H38</f>
        <v>2723</v>
      </c>
      <c r="E38" s="21">
        <v>424</v>
      </c>
      <c r="F38" s="21">
        <v>541</v>
      </c>
      <c r="G38" s="21">
        <v>359</v>
      </c>
      <c r="H38" s="21">
        <v>1399</v>
      </c>
      <c r="I38" s="3"/>
    </row>
    <row r="39" spans="1:9" s="2" customFormat="1" ht="12.75" customHeight="1">
      <c r="A39" s="34"/>
      <c r="B39" s="34">
        <v>25</v>
      </c>
      <c r="C39" s="33" t="s">
        <v>86</v>
      </c>
      <c r="I39" s="3"/>
    </row>
    <row r="40" spans="1:9" s="2" customFormat="1" ht="12.75" customHeight="1">
      <c r="A40" s="34"/>
      <c r="B40" s="37"/>
      <c r="C40" s="33" t="s">
        <v>88</v>
      </c>
      <c r="D40" s="21">
        <f>E40+F40+G40+H40</f>
        <v>7773</v>
      </c>
      <c r="E40" s="21">
        <v>2295</v>
      </c>
      <c r="F40" s="21">
        <v>2831</v>
      </c>
      <c r="G40" s="21">
        <v>1810</v>
      </c>
      <c r="H40" s="21">
        <v>837</v>
      </c>
      <c r="I40" s="3"/>
    </row>
    <row r="41" spans="1:9" s="2" customFormat="1" ht="12.75" customHeight="1">
      <c r="A41" s="34"/>
      <c r="B41" s="34">
        <v>26</v>
      </c>
      <c r="C41" s="33" t="s">
        <v>137</v>
      </c>
      <c r="D41" s="21">
        <f>E41+F41+G41+H41</f>
        <v>1547</v>
      </c>
      <c r="E41" s="21">
        <v>424</v>
      </c>
      <c r="F41" s="21">
        <v>543</v>
      </c>
      <c r="G41" s="21">
        <v>415</v>
      </c>
      <c r="H41" s="21">
        <v>165</v>
      </c>
      <c r="I41" s="3"/>
    </row>
    <row r="42" spans="1:9" s="2" customFormat="1" ht="12.75" customHeight="1">
      <c r="A42" s="34"/>
      <c r="B42" s="34">
        <v>27</v>
      </c>
      <c r="C42" s="33" t="s">
        <v>19</v>
      </c>
      <c r="D42" s="21">
        <f>E42+F42+G42+H42</f>
        <v>1725</v>
      </c>
      <c r="E42" s="21">
        <v>164</v>
      </c>
      <c r="F42" s="21">
        <v>286</v>
      </c>
      <c r="G42" s="21">
        <v>799</v>
      </c>
      <c r="H42" s="21">
        <v>476</v>
      </c>
      <c r="I42" s="3"/>
    </row>
    <row r="43" spans="1:9" s="2" customFormat="1" ht="12.75" customHeight="1">
      <c r="A43" s="34"/>
      <c r="B43" s="34">
        <v>28</v>
      </c>
      <c r="C43" s="33" t="s">
        <v>20</v>
      </c>
      <c r="D43" s="21">
        <f>E43+F43+G43</f>
        <v>1541</v>
      </c>
      <c r="E43" s="21">
        <v>483</v>
      </c>
      <c r="F43" s="21">
        <v>677</v>
      </c>
      <c r="G43" s="21">
        <v>381</v>
      </c>
      <c r="H43" s="21" t="s">
        <v>154</v>
      </c>
      <c r="I43" s="3"/>
    </row>
    <row r="44" spans="1:9" s="2" customFormat="1" ht="12.75" customHeight="1">
      <c r="A44" s="34"/>
      <c r="B44" s="34">
        <v>29</v>
      </c>
      <c r="C44" s="33" t="s">
        <v>87</v>
      </c>
      <c r="D44" s="21"/>
      <c r="E44" s="21"/>
      <c r="F44" s="21"/>
      <c r="G44" s="21"/>
      <c r="H44" s="21"/>
      <c r="I44" s="3"/>
    </row>
    <row r="45" spans="1:9" s="2" customFormat="1" ht="12.75" customHeight="1">
      <c r="A45" s="34"/>
      <c r="B45" s="37"/>
      <c r="C45" s="33" t="s">
        <v>89</v>
      </c>
      <c r="D45" s="21">
        <f>E45+F45+G45+H45</f>
        <v>4144</v>
      </c>
      <c r="E45" s="21">
        <v>136</v>
      </c>
      <c r="F45" s="21">
        <v>374</v>
      </c>
      <c r="G45" s="21">
        <v>578</v>
      </c>
      <c r="H45" s="21">
        <v>3056</v>
      </c>
      <c r="I45" s="3"/>
    </row>
    <row r="46" spans="1:9" s="2" customFormat="1" ht="12.75" customHeight="1">
      <c r="A46" s="34"/>
      <c r="B46" s="34">
        <v>30</v>
      </c>
      <c r="C46" s="33" t="s">
        <v>21</v>
      </c>
      <c r="D46" s="21">
        <f>E46+F46+G46+H46</f>
        <v>580</v>
      </c>
      <c r="E46" s="21">
        <v>91</v>
      </c>
      <c r="F46" s="21">
        <v>182</v>
      </c>
      <c r="G46" s="21">
        <v>146</v>
      </c>
      <c r="H46" s="21">
        <v>161</v>
      </c>
      <c r="I46" s="3"/>
    </row>
    <row r="47" spans="1:9" s="2" customFormat="1" ht="11.25" customHeight="1">
      <c r="A47" s="34"/>
      <c r="B47" s="34">
        <v>31</v>
      </c>
      <c r="C47" s="33" t="s">
        <v>22</v>
      </c>
      <c r="D47" s="21">
        <f>E47+F47+G47+H47</f>
        <v>4103</v>
      </c>
      <c r="E47" s="21">
        <v>1380</v>
      </c>
      <c r="F47" s="21">
        <v>961</v>
      </c>
      <c r="G47" s="21">
        <v>1092</v>
      </c>
      <c r="H47" s="21">
        <v>670</v>
      </c>
      <c r="I47" s="3"/>
    </row>
    <row r="48" spans="1:9" s="2" customFormat="1" ht="12.75" customHeight="1">
      <c r="A48" s="34"/>
      <c r="B48" s="34">
        <v>32</v>
      </c>
      <c r="C48" s="33" t="s">
        <v>23</v>
      </c>
      <c r="D48" s="21">
        <f>E48+F48+G48+H48</f>
        <v>2382</v>
      </c>
      <c r="E48" s="21">
        <v>883</v>
      </c>
      <c r="F48" s="21">
        <v>500</v>
      </c>
      <c r="G48" s="21">
        <v>504</v>
      </c>
      <c r="H48" s="21">
        <v>495</v>
      </c>
      <c r="I48" s="3"/>
    </row>
    <row r="49" spans="1:9" s="2" customFormat="1" ht="12.75" customHeight="1">
      <c r="A49" s="34"/>
      <c r="B49" s="34">
        <v>33</v>
      </c>
      <c r="C49" s="33" t="s">
        <v>24</v>
      </c>
      <c r="D49" s="21">
        <f>E49+F49+G49+H49</f>
        <v>2582</v>
      </c>
      <c r="E49" s="21">
        <v>886</v>
      </c>
      <c r="F49" s="21">
        <v>789</v>
      </c>
      <c r="G49" s="21">
        <v>536</v>
      </c>
      <c r="H49" s="21">
        <v>371</v>
      </c>
      <c r="I49" s="3"/>
    </row>
    <row r="50" spans="1:9" s="2" customFormat="1" ht="9" customHeight="1">
      <c r="A50" s="34"/>
      <c r="B50" s="34"/>
      <c r="C50" s="33"/>
      <c r="I50" s="3"/>
    </row>
    <row r="51" spans="1:9" s="2" customFormat="1" ht="12.75" customHeight="1">
      <c r="A51" s="34" t="s">
        <v>25</v>
      </c>
      <c r="B51" s="34"/>
      <c r="C51" s="33" t="s">
        <v>26</v>
      </c>
      <c r="D51" s="10">
        <f>SUM(D52)</f>
        <v>576</v>
      </c>
      <c r="E51" s="10">
        <f>SUM(E52)</f>
        <v>69</v>
      </c>
      <c r="F51" s="10">
        <f>SUM(F52)</f>
        <v>117</v>
      </c>
      <c r="G51" s="10">
        <f>SUM(G52)</f>
        <v>204</v>
      </c>
      <c r="H51" s="10">
        <f>SUM(H52)</f>
        <v>186</v>
      </c>
      <c r="I51" s="3"/>
    </row>
    <row r="52" spans="1:8" s="2" customFormat="1" ht="12.75" customHeight="1">
      <c r="A52" s="34"/>
      <c r="B52" s="34">
        <v>35</v>
      </c>
      <c r="C52" s="33" t="s">
        <v>26</v>
      </c>
      <c r="D52" s="21">
        <v>576</v>
      </c>
      <c r="E52" s="21">
        <v>69</v>
      </c>
      <c r="F52" s="21">
        <v>117</v>
      </c>
      <c r="G52" s="21">
        <v>204</v>
      </c>
      <c r="H52" s="21">
        <v>186</v>
      </c>
    </row>
    <row r="53" spans="1:10" s="2" customFormat="1" ht="9" customHeight="1">
      <c r="A53" s="34"/>
      <c r="B53" s="34"/>
      <c r="C53" s="33"/>
      <c r="D53" s="3"/>
      <c r="E53" s="3"/>
      <c r="F53" s="3"/>
      <c r="G53" s="3"/>
      <c r="H53" s="3"/>
      <c r="I53" s="3"/>
      <c r="J53" s="4"/>
    </row>
    <row r="54" spans="1:10" s="2" customFormat="1" ht="12.75" customHeight="1">
      <c r="A54" s="34" t="s">
        <v>27</v>
      </c>
      <c r="B54" s="34"/>
      <c r="C54" s="33" t="s">
        <v>141</v>
      </c>
      <c r="D54" s="10"/>
      <c r="E54" s="10"/>
      <c r="F54" s="10"/>
      <c r="G54" s="10"/>
      <c r="H54" s="10"/>
      <c r="I54" s="3"/>
      <c r="J54" s="4"/>
    </row>
    <row r="55" spans="1:10" s="2" customFormat="1" ht="12.75" customHeight="1">
      <c r="A55" s="37"/>
      <c r="B55" s="34"/>
      <c r="C55" s="33" t="s">
        <v>140</v>
      </c>
      <c r="D55" s="10">
        <f>SUM(D56:D60)</f>
        <v>5452</v>
      </c>
      <c r="E55" s="10">
        <f>SUM(E56:E60)</f>
        <v>811</v>
      </c>
      <c r="F55" s="10">
        <f>SUM(F56:F60)</f>
        <v>1264</v>
      </c>
      <c r="G55" s="10">
        <f>SUM(G56:G60)</f>
        <v>2358</v>
      </c>
      <c r="H55" s="10">
        <f>SUM(H56:H60)</f>
        <v>1019</v>
      </c>
      <c r="I55" s="3"/>
      <c r="J55" s="4"/>
    </row>
    <row r="56" spans="1:10" s="2" customFormat="1" ht="12.75" customHeight="1">
      <c r="A56" s="34"/>
      <c r="B56" s="34">
        <v>36</v>
      </c>
      <c r="C56" s="33" t="s">
        <v>49</v>
      </c>
      <c r="D56" s="21">
        <f>E56+F56+G56</f>
        <v>121</v>
      </c>
      <c r="E56" s="21">
        <v>60</v>
      </c>
      <c r="F56" s="21">
        <v>35</v>
      </c>
      <c r="G56" s="21">
        <v>26</v>
      </c>
      <c r="H56" s="21" t="s">
        <v>154</v>
      </c>
      <c r="I56" s="3"/>
      <c r="J56" s="4"/>
    </row>
    <row r="57" spans="1:10" s="2" customFormat="1" ht="12.75" customHeight="1">
      <c r="A57" s="34"/>
      <c r="B57" s="34">
        <v>37</v>
      </c>
      <c r="C57" s="33" t="s">
        <v>99</v>
      </c>
      <c r="D57" s="21">
        <f>E57</f>
        <v>8</v>
      </c>
      <c r="E57" s="21">
        <v>8</v>
      </c>
      <c r="F57" s="21" t="s">
        <v>154</v>
      </c>
      <c r="G57" s="21" t="s">
        <v>154</v>
      </c>
      <c r="H57" s="21" t="s">
        <v>154</v>
      </c>
      <c r="I57" s="3"/>
      <c r="J57" s="4"/>
    </row>
    <row r="58" spans="1:10" s="2" customFormat="1" ht="12.75" customHeight="1">
      <c r="A58" s="34"/>
      <c r="B58" s="34">
        <v>38</v>
      </c>
      <c r="C58" s="33" t="s">
        <v>143</v>
      </c>
      <c r="D58" s="21"/>
      <c r="E58" s="21"/>
      <c r="F58" s="21"/>
      <c r="G58" s="21"/>
      <c r="H58" s="21"/>
      <c r="I58" s="3"/>
      <c r="J58" s="4"/>
    </row>
    <row r="59" spans="1:9" s="2" customFormat="1" ht="12.75" customHeight="1">
      <c r="A59" s="34"/>
      <c r="B59" s="37"/>
      <c r="C59" s="33" t="s">
        <v>142</v>
      </c>
      <c r="D59" s="21">
        <f>E59+F59+G59+H59</f>
        <v>5117</v>
      </c>
      <c r="E59" s="21">
        <v>680</v>
      </c>
      <c r="F59" s="21">
        <v>1188</v>
      </c>
      <c r="G59" s="21">
        <v>2230</v>
      </c>
      <c r="H59" s="21">
        <v>1019</v>
      </c>
      <c r="I59" s="3"/>
    </row>
    <row r="60" spans="1:9" s="2" customFormat="1" ht="12.75" customHeight="1">
      <c r="A60" s="34"/>
      <c r="B60" s="38">
        <v>39</v>
      </c>
      <c r="C60" s="33" t="s">
        <v>138</v>
      </c>
      <c r="D60" s="21">
        <f>E60+F60+G60</f>
        <v>206</v>
      </c>
      <c r="E60" s="21">
        <v>63</v>
      </c>
      <c r="F60" s="21">
        <v>41</v>
      </c>
      <c r="G60" s="21">
        <v>102</v>
      </c>
      <c r="H60" s="21" t="s">
        <v>154</v>
      </c>
      <c r="I60" s="3"/>
    </row>
    <row r="61" spans="1:9" s="2" customFormat="1" ht="9" customHeight="1">
      <c r="A61" s="34"/>
      <c r="B61" s="38"/>
      <c r="C61" s="33"/>
      <c r="I61" s="3"/>
    </row>
    <row r="62" spans="1:12" s="2" customFormat="1" ht="12.75" customHeight="1">
      <c r="A62" s="34" t="s">
        <v>111</v>
      </c>
      <c r="B62" s="38"/>
      <c r="C62" s="33" t="s">
        <v>112</v>
      </c>
      <c r="D62" s="10">
        <f>SUM(D63:D65)</f>
        <v>20337</v>
      </c>
      <c r="E62" s="10">
        <f>SUM(E63:E65)</f>
        <v>8131</v>
      </c>
      <c r="F62" s="10">
        <f>SUM(F63:F65)</f>
        <v>5293</v>
      </c>
      <c r="G62" s="10">
        <f>SUM(G63:G65)</f>
        <v>4789</v>
      </c>
      <c r="H62" s="10">
        <f>SUM(H63:H65)</f>
        <v>2124</v>
      </c>
      <c r="I62" s="3"/>
      <c r="J62" s="4"/>
      <c r="L62" s="4"/>
    </row>
    <row r="63" spans="1:11" s="2" customFormat="1" ht="12.75" customHeight="1">
      <c r="A63" s="34"/>
      <c r="B63" s="38">
        <v>41</v>
      </c>
      <c r="C63" s="33" t="s">
        <v>113</v>
      </c>
      <c r="D63" s="21">
        <f>E63+F63+G63+H63</f>
        <v>8051</v>
      </c>
      <c r="E63" s="21">
        <v>2811</v>
      </c>
      <c r="F63" s="21">
        <v>1950</v>
      </c>
      <c r="G63" s="21">
        <v>1804</v>
      </c>
      <c r="H63" s="21">
        <v>1486</v>
      </c>
      <c r="I63" s="16"/>
      <c r="J63" s="5"/>
      <c r="K63" s="4"/>
    </row>
    <row r="64" spans="1:12" s="2" customFormat="1" ht="12.75" customHeight="1">
      <c r="A64" s="34"/>
      <c r="B64" s="38">
        <v>42</v>
      </c>
      <c r="C64" s="33" t="s">
        <v>114</v>
      </c>
      <c r="D64" s="21">
        <f>E64+F64+G64</f>
        <v>1076</v>
      </c>
      <c r="E64" s="21">
        <v>186</v>
      </c>
      <c r="F64" s="21">
        <v>416</v>
      </c>
      <c r="G64" s="21">
        <v>474</v>
      </c>
      <c r="H64" s="21" t="s">
        <v>154</v>
      </c>
      <c r="I64" s="3"/>
      <c r="J64" s="4"/>
      <c r="K64" s="5"/>
      <c r="L64" s="4"/>
    </row>
    <row r="65" spans="1:12" s="2" customFormat="1" ht="12.75" customHeight="1">
      <c r="A65" s="34"/>
      <c r="B65" s="38">
        <v>43</v>
      </c>
      <c r="C65" s="33" t="s">
        <v>115</v>
      </c>
      <c r="D65" s="21">
        <f>E65+F65+G65+H65</f>
        <v>11210</v>
      </c>
      <c r="E65" s="21">
        <v>5134</v>
      </c>
      <c r="F65" s="21">
        <v>2927</v>
      </c>
      <c r="G65" s="21">
        <v>2511</v>
      </c>
      <c r="H65" s="21">
        <v>638</v>
      </c>
      <c r="I65" s="3"/>
      <c r="J65" s="4"/>
      <c r="K65" s="4"/>
      <c r="L65" s="4"/>
    </row>
    <row r="66" spans="1:12" s="2" customFormat="1" ht="9" customHeight="1">
      <c r="A66" s="34"/>
      <c r="B66" s="34"/>
      <c r="C66" s="33"/>
      <c r="D66" s="3"/>
      <c r="E66" s="3"/>
      <c r="F66" s="3"/>
      <c r="G66" s="3"/>
      <c r="H66" s="3"/>
      <c r="I66" s="3"/>
      <c r="J66" s="4"/>
      <c r="K66" s="4"/>
      <c r="L66" s="4"/>
    </row>
    <row r="67" spans="1:11" s="2" customFormat="1" ht="12.75" customHeight="1">
      <c r="A67" s="34" t="s">
        <v>28</v>
      </c>
      <c r="B67" s="34"/>
      <c r="C67" s="33" t="s">
        <v>145</v>
      </c>
      <c r="D67" s="10"/>
      <c r="E67" s="10"/>
      <c r="F67" s="10"/>
      <c r="G67" s="10"/>
      <c r="H67" s="10"/>
      <c r="I67" s="3"/>
      <c r="K67" s="4"/>
    </row>
    <row r="68" spans="1:9" s="2" customFormat="1" ht="12.75" customHeight="1">
      <c r="A68" s="37"/>
      <c r="B68" s="34"/>
      <c r="C68" s="33" t="s">
        <v>144</v>
      </c>
      <c r="D68" s="10">
        <f>SUM(D70:D74)</f>
        <v>223149</v>
      </c>
      <c r="E68" s="10">
        <f>SUM(E70:E74)</f>
        <v>70422</v>
      </c>
      <c r="F68" s="10">
        <f>SUM(F70:F74)</f>
        <v>57885</v>
      </c>
      <c r="G68" s="10">
        <f>SUM(G70:G74)</f>
        <v>48532</v>
      </c>
      <c r="H68" s="10">
        <f>SUM(H70:H74)</f>
        <v>46310</v>
      </c>
      <c r="I68" s="3"/>
    </row>
    <row r="69" spans="1:11" s="2" customFormat="1" ht="12.75" customHeight="1">
      <c r="A69" s="37"/>
      <c r="B69" s="28">
        <v>45</v>
      </c>
      <c r="C69" s="33" t="s">
        <v>146</v>
      </c>
      <c r="I69" s="3"/>
      <c r="K69" s="4"/>
    </row>
    <row r="70" spans="1:11" s="2" customFormat="1" ht="12.75" customHeight="1">
      <c r="A70" s="37"/>
      <c r="B70" s="33"/>
      <c r="C70" s="33" t="s">
        <v>93</v>
      </c>
      <c r="D70" s="21">
        <f>E70+F70+G70+H70</f>
        <v>20488</v>
      </c>
      <c r="E70" s="21">
        <v>8508</v>
      </c>
      <c r="F70" s="21">
        <v>6658</v>
      </c>
      <c r="G70" s="21">
        <v>4307</v>
      </c>
      <c r="H70" s="21">
        <v>1015</v>
      </c>
      <c r="I70" s="3"/>
      <c r="K70" s="4"/>
    </row>
    <row r="71" spans="1:11" s="2" customFormat="1" ht="12.75" customHeight="1">
      <c r="A71" s="34"/>
      <c r="B71" s="34">
        <v>46</v>
      </c>
      <c r="C71" s="33" t="s">
        <v>91</v>
      </c>
      <c r="I71" s="3"/>
      <c r="K71" s="4"/>
    </row>
    <row r="72" spans="1:11" s="2" customFormat="1" ht="12.75" customHeight="1">
      <c r="A72" s="34"/>
      <c r="B72" s="37"/>
      <c r="C72" s="33" t="s">
        <v>90</v>
      </c>
      <c r="D72" s="21">
        <f>E72+F72+G72+H72</f>
        <v>59963</v>
      </c>
      <c r="E72" s="21">
        <v>13216</v>
      </c>
      <c r="F72" s="21">
        <v>20297</v>
      </c>
      <c r="G72" s="21">
        <v>19309</v>
      </c>
      <c r="H72" s="21">
        <v>7141</v>
      </c>
      <c r="I72" s="3"/>
      <c r="K72" s="4"/>
    </row>
    <row r="73" spans="1:11" ht="12.75" customHeight="1">
      <c r="A73" s="34"/>
      <c r="B73" s="34">
        <v>47</v>
      </c>
      <c r="C73" s="33" t="s">
        <v>92</v>
      </c>
      <c r="I73" s="16"/>
      <c r="K73" s="4"/>
    </row>
    <row r="74" spans="1:9" ht="12.75" customHeight="1">
      <c r="A74" s="34"/>
      <c r="B74" s="37"/>
      <c r="C74" s="33" t="s">
        <v>93</v>
      </c>
      <c r="D74" s="21">
        <f>E74+F74+G74+H74</f>
        <v>142698</v>
      </c>
      <c r="E74" s="21">
        <v>48698</v>
      </c>
      <c r="F74" s="21">
        <v>30930</v>
      </c>
      <c r="G74" s="21">
        <v>24916</v>
      </c>
      <c r="H74" s="21">
        <v>38154</v>
      </c>
      <c r="I74" s="16"/>
    </row>
    <row r="75" spans="1:9" ht="9" customHeight="1">
      <c r="A75" s="34"/>
      <c r="B75" s="34"/>
      <c r="C75" s="33"/>
      <c r="D75" s="3"/>
      <c r="E75" s="3"/>
      <c r="F75" s="3"/>
      <c r="G75" s="3"/>
      <c r="H75" s="3"/>
      <c r="I75" s="16"/>
    </row>
    <row r="76" spans="1:11" ht="12.75">
      <c r="A76" s="34" t="s">
        <v>29</v>
      </c>
      <c r="B76" s="34"/>
      <c r="C76" s="33" t="s">
        <v>30</v>
      </c>
      <c r="D76" s="10">
        <f>SUM(D77:D81)</f>
        <v>78681</v>
      </c>
      <c r="E76" s="10">
        <f>SUM(E77:E81)</f>
        <v>26147</v>
      </c>
      <c r="F76" s="10">
        <f>SUM(F77:F81)</f>
        <v>17296</v>
      </c>
      <c r="G76" s="10">
        <f>SUM(G77:G81)</f>
        <v>14407</v>
      </c>
      <c r="H76" s="10">
        <f>SUM(H77:H81)</f>
        <v>20831</v>
      </c>
      <c r="I76" s="17"/>
      <c r="K76" s="4"/>
    </row>
    <row r="77" spans="1:11" ht="12.75">
      <c r="A77" s="34"/>
      <c r="B77" s="34">
        <v>49</v>
      </c>
      <c r="C77" s="33" t="s">
        <v>50</v>
      </c>
      <c r="D77" s="21">
        <f>E77+F77+G77+H77</f>
        <v>54155</v>
      </c>
      <c r="E77" s="21">
        <v>23405</v>
      </c>
      <c r="F77" s="21">
        <v>12866</v>
      </c>
      <c r="G77" s="21">
        <v>7681</v>
      </c>
      <c r="H77" s="21">
        <v>10203</v>
      </c>
      <c r="I77" s="16"/>
      <c r="K77" s="4"/>
    </row>
    <row r="78" spans="1:11" ht="12.75">
      <c r="A78" s="34"/>
      <c r="B78" s="34">
        <v>50</v>
      </c>
      <c r="C78" s="33" t="s">
        <v>51</v>
      </c>
      <c r="D78" s="21">
        <f>E78+F78+G78+H78</f>
        <v>1360</v>
      </c>
      <c r="E78" s="21">
        <v>55</v>
      </c>
      <c r="F78" s="21">
        <v>154</v>
      </c>
      <c r="G78" s="21">
        <v>324</v>
      </c>
      <c r="H78" s="21">
        <v>827</v>
      </c>
      <c r="I78" s="16"/>
      <c r="K78" s="4"/>
    </row>
    <row r="79" spans="1:11" ht="12.75" customHeight="1">
      <c r="A79" s="34"/>
      <c r="B79" s="34">
        <v>51</v>
      </c>
      <c r="C79" s="33" t="s">
        <v>52</v>
      </c>
      <c r="D79" s="21">
        <f>E79+F79+G79</f>
        <v>502</v>
      </c>
      <c r="E79" s="21">
        <v>74</v>
      </c>
      <c r="F79" s="21">
        <v>81</v>
      </c>
      <c r="G79" s="21">
        <v>347</v>
      </c>
      <c r="H79" s="21" t="s">
        <v>154</v>
      </c>
      <c r="I79" s="16"/>
      <c r="K79" s="4"/>
    </row>
    <row r="80" spans="1:11" ht="12.75">
      <c r="A80" s="34"/>
      <c r="B80" s="34">
        <v>52</v>
      </c>
      <c r="C80" s="33" t="s">
        <v>53</v>
      </c>
      <c r="D80" s="21">
        <f>E80+F80+G80+H80</f>
        <v>19148</v>
      </c>
      <c r="E80" s="21">
        <v>1938</v>
      </c>
      <c r="F80" s="21">
        <v>3650</v>
      </c>
      <c r="G80" s="21">
        <v>5066</v>
      </c>
      <c r="H80" s="21">
        <v>8494</v>
      </c>
      <c r="I80" s="17"/>
      <c r="K80" s="4"/>
    </row>
    <row r="81" spans="1:12" ht="12.75">
      <c r="A81" s="34"/>
      <c r="B81" s="34">
        <v>53</v>
      </c>
      <c r="C81" s="33" t="s">
        <v>54</v>
      </c>
      <c r="D81" s="21">
        <f>E81+F81+G81+H81</f>
        <v>3516</v>
      </c>
      <c r="E81" s="21">
        <v>675</v>
      </c>
      <c r="F81" s="21">
        <v>545</v>
      </c>
      <c r="G81" s="21">
        <v>989</v>
      </c>
      <c r="H81" s="21">
        <v>1307</v>
      </c>
      <c r="I81" s="16"/>
      <c r="J81" s="4"/>
      <c r="K81" s="4"/>
      <c r="L81" s="4"/>
    </row>
    <row r="82" spans="1:12" ht="9" customHeight="1">
      <c r="A82" s="34"/>
      <c r="B82" s="34"/>
      <c r="C82" s="33"/>
      <c r="D82" s="16"/>
      <c r="E82" s="16"/>
      <c r="F82" s="16"/>
      <c r="G82" s="16"/>
      <c r="H82" s="16"/>
      <c r="I82" s="16"/>
      <c r="J82" s="4"/>
      <c r="K82" s="4"/>
      <c r="L82" s="4"/>
    </row>
    <row r="83" spans="1:12" ht="12.75">
      <c r="A83" s="34" t="s">
        <v>31</v>
      </c>
      <c r="B83" s="34"/>
      <c r="C83" s="33" t="s">
        <v>32</v>
      </c>
      <c r="D83" s="10">
        <f>SUM(D84:D85)</f>
        <v>40683</v>
      </c>
      <c r="E83" s="10">
        <f>SUM(E84:E85)</f>
        <v>7990</v>
      </c>
      <c r="F83" s="10">
        <f>SUM(F84:F85)</f>
        <v>13243</v>
      </c>
      <c r="G83" s="10">
        <f>SUM(G84:G85)</f>
        <v>10252</v>
      </c>
      <c r="H83" s="10">
        <f>SUM(H84:H85)</f>
        <v>9198</v>
      </c>
      <c r="I83" s="16"/>
      <c r="J83" s="4"/>
      <c r="K83" s="4"/>
      <c r="L83" s="4"/>
    </row>
    <row r="84" spans="1:12" ht="12.75">
      <c r="A84" s="34"/>
      <c r="B84" s="34">
        <v>55</v>
      </c>
      <c r="C84" s="33" t="s">
        <v>55</v>
      </c>
      <c r="D84" s="21">
        <f>E84+F84+G84+H84</f>
        <v>13231</v>
      </c>
      <c r="E84" s="21">
        <v>1517</v>
      </c>
      <c r="F84" s="21">
        <v>2976</v>
      </c>
      <c r="G84" s="21">
        <v>3649</v>
      </c>
      <c r="H84" s="21">
        <v>5089</v>
      </c>
      <c r="I84" s="16"/>
      <c r="J84" s="4"/>
      <c r="K84" s="4"/>
      <c r="L84" s="4"/>
    </row>
    <row r="85" spans="1:12" ht="12.75" customHeight="1">
      <c r="A85" s="34"/>
      <c r="B85" s="34">
        <v>56</v>
      </c>
      <c r="C85" s="33" t="s">
        <v>56</v>
      </c>
      <c r="D85" s="21">
        <f>E85+F85+G85+H85</f>
        <v>27452</v>
      </c>
      <c r="E85" s="21">
        <v>6473</v>
      </c>
      <c r="F85" s="21">
        <v>10267</v>
      </c>
      <c r="G85" s="21">
        <v>6603</v>
      </c>
      <c r="H85" s="21">
        <v>4109</v>
      </c>
      <c r="I85" s="16"/>
      <c r="J85" s="4"/>
      <c r="K85" s="4"/>
      <c r="L85" s="4"/>
    </row>
    <row r="86" spans="1:12" ht="9" customHeight="1">
      <c r="A86" s="34"/>
      <c r="B86" s="34"/>
      <c r="C86" s="33"/>
      <c r="D86" s="14"/>
      <c r="E86" s="14"/>
      <c r="F86" s="14"/>
      <c r="G86" s="14"/>
      <c r="H86" s="14"/>
      <c r="I86" s="16"/>
      <c r="J86" s="4"/>
      <c r="K86" s="4"/>
      <c r="L86" s="4"/>
    </row>
    <row r="87" spans="1:12" ht="12.75" customHeight="1">
      <c r="A87" s="34" t="s">
        <v>33</v>
      </c>
      <c r="B87" s="34"/>
      <c r="C87" s="33" t="s">
        <v>34</v>
      </c>
      <c r="D87" s="10">
        <f>SUM(D88:D94)</f>
        <v>23921</v>
      </c>
      <c r="E87" s="10">
        <f>SUM(E88:E94)</f>
        <v>4625</v>
      </c>
      <c r="F87" s="10">
        <f>SUM(F88:F94)</f>
        <v>5131</v>
      </c>
      <c r="G87" s="10">
        <f>SUM(G88:G94)</f>
        <v>6666</v>
      </c>
      <c r="H87" s="10">
        <f>SUM(H88:H94)</f>
        <v>7499</v>
      </c>
      <c r="I87" s="16"/>
      <c r="J87" s="4"/>
      <c r="K87" s="4"/>
      <c r="L87" s="4"/>
    </row>
    <row r="88" spans="1:12" ht="12.75">
      <c r="A88" s="34"/>
      <c r="B88" s="34">
        <v>58</v>
      </c>
      <c r="C88" s="33" t="s">
        <v>57</v>
      </c>
      <c r="D88" s="21">
        <f>E88+F88+G88+H88</f>
        <v>2062</v>
      </c>
      <c r="E88" s="21">
        <v>142</v>
      </c>
      <c r="F88" s="21">
        <v>181</v>
      </c>
      <c r="G88" s="21">
        <v>761</v>
      </c>
      <c r="H88" s="21">
        <v>978</v>
      </c>
      <c r="I88" s="16"/>
      <c r="J88" s="4"/>
      <c r="K88" s="4"/>
      <c r="L88" s="4"/>
    </row>
    <row r="89" spans="1:12" ht="12.75">
      <c r="A89" s="34"/>
      <c r="B89" s="34">
        <v>59</v>
      </c>
      <c r="C89" s="33" t="s">
        <v>148</v>
      </c>
      <c r="D89" s="21"/>
      <c r="E89" s="21"/>
      <c r="F89" s="21"/>
      <c r="G89" s="21"/>
      <c r="H89" s="21"/>
      <c r="I89" s="16"/>
      <c r="J89" s="4"/>
      <c r="K89" s="4"/>
      <c r="L89" s="4"/>
    </row>
    <row r="90" spans="1:12" ht="12.75">
      <c r="A90" s="34"/>
      <c r="B90" s="34"/>
      <c r="C90" s="33" t="s">
        <v>147</v>
      </c>
      <c r="D90" s="21">
        <f>E90+F90+G90+H90</f>
        <v>1740</v>
      </c>
      <c r="E90" s="21">
        <v>571</v>
      </c>
      <c r="F90" s="21">
        <v>328</v>
      </c>
      <c r="G90" s="21">
        <v>325</v>
      </c>
      <c r="H90" s="21">
        <v>516</v>
      </c>
      <c r="I90" s="16"/>
      <c r="J90" s="4"/>
      <c r="K90" s="4"/>
      <c r="L90" s="4"/>
    </row>
    <row r="91" spans="1:12" ht="12.75" customHeight="1">
      <c r="A91" s="34"/>
      <c r="B91" s="34">
        <v>60</v>
      </c>
      <c r="C91" s="33" t="s">
        <v>58</v>
      </c>
      <c r="D91" s="21">
        <f>E91+F91+G91+H91</f>
        <v>3575</v>
      </c>
      <c r="E91" s="21">
        <v>397</v>
      </c>
      <c r="F91" s="21">
        <v>1498</v>
      </c>
      <c r="G91" s="21">
        <v>975</v>
      </c>
      <c r="H91" s="21">
        <v>705</v>
      </c>
      <c r="I91" s="16"/>
      <c r="J91" s="6"/>
      <c r="L91" s="6"/>
    </row>
    <row r="92" spans="1:9" ht="12.75" customHeight="1">
      <c r="A92" s="34"/>
      <c r="B92" s="34">
        <v>61</v>
      </c>
      <c r="C92" s="33" t="s">
        <v>59</v>
      </c>
      <c r="D92" s="21">
        <f>E92+F92+G92+H92</f>
        <v>5331</v>
      </c>
      <c r="E92" s="21">
        <v>576</v>
      </c>
      <c r="F92" s="21">
        <v>664</v>
      </c>
      <c r="G92" s="21">
        <v>1509</v>
      </c>
      <c r="H92" s="21">
        <v>2582</v>
      </c>
      <c r="I92" s="16"/>
    </row>
    <row r="93" spans="1:9" ht="12.75" customHeight="1">
      <c r="A93" s="34"/>
      <c r="B93" s="34">
        <v>62</v>
      </c>
      <c r="C93" s="33" t="s">
        <v>139</v>
      </c>
      <c r="D93" s="21">
        <f>E93+F93+G93+H93</f>
        <v>10299</v>
      </c>
      <c r="E93" s="21">
        <v>2558</v>
      </c>
      <c r="F93" s="21">
        <v>2185</v>
      </c>
      <c r="G93" s="21">
        <v>2838</v>
      </c>
      <c r="H93" s="21">
        <v>2718</v>
      </c>
      <c r="I93" s="16"/>
    </row>
    <row r="94" spans="1:9" ht="12.75">
      <c r="A94" s="34"/>
      <c r="B94" s="34">
        <v>63</v>
      </c>
      <c r="C94" s="33" t="s">
        <v>60</v>
      </c>
      <c r="D94" s="21">
        <f>E94+F94+G94</f>
        <v>914</v>
      </c>
      <c r="E94" s="21">
        <v>381</v>
      </c>
      <c r="F94" s="21">
        <v>275</v>
      </c>
      <c r="G94" s="21">
        <v>258</v>
      </c>
      <c r="H94" s="21" t="s">
        <v>154</v>
      </c>
      <c r="I94" s="16"/>
    </row>
    <row r="95" spans="1:9" ht="9" customHeight="1">
      <c r="A95" s="34"/>
      <c r="B95" s="34"/>
      <c r="C95" s="33"/>
      <c r="I95" s="16"/>
    </row>
    <row r="96" spans="1:9" ht="12.75" customHeight="1">
      <c r="A96" s="34" t="s">
        <v>116</v>
      </c>
      <c r="B96" s="34"/>
      <c r="C96" s="33" t="s">
        <v>117</v>
      </c>
      <c r="D96" s="10">
        <f>SUM(D97:D101)</f>
        <v>14882</v>
      </c>
      <c r="E96" s="10">
        <f>SUM(E97:E101)</f>
        <v>2587</v>
      </c>
      <c r="F96" s="10">
        <f>SUM(F97:F101)</f>
        <v>2381</v>
      </c>
      <c r="G96" s="10">
        <f>SUM(G97:G101)</f>
        <v>2582</v>
      </c>
      <c r="H96" s="10">
        <f>SUM(H97:H101)</f>
        <v>7332</v>
      </c>
      <c r="I96" s="16"/>
    </row>
    <row r="97" spans="1:9" ht="12.75">
      <c r="A97" s="34"/>
      <c r="B97" s="34">
        <v>64</v>
      </c>
      <c r="C97" s="33" t="s">
        <v>118</v>
      </c>
      <c r="D97" s="21">
        <f>E97+F97+G97+H97</f>
        <v>1719</v>
      </c>
      <c r="E97" s="21">
        <v>454</v>
      </c>
      <c r="F97" s="21">
        <v>477</v>
      </c>
      <c r="G97" s="21">
        <v>502</v>
      </c>
      <c r="H97" s="21">
        <v>286</v>
      </c>
      <c r="I97" s="17"/>
    </row>
    <row r="98" spans="1:11" ht="12.75">
      <c r="A98" s="34"/>
      <c r="B98" s="34">
        <v>65</v>
      </c>
      <c r="C98" s="33" t="s">
        <v>100</v>
      </c>
      <c r="D98" s="21"/>
      <c r="E98" s="21"/>
      <c r="F98" s="21"/>
      <c r="G98" s="21"/>
      <c r="H98" s="21"/>
      <c r="I98" s="16"/>
      <c r="J98" s="4"/>
      <c r="K98" s="4"/>
    </row>
    <row r="99" spans="1:11" ht="12.75">
      <c r="A99" s="34"/>
      <c r="B99" s="34"/>
      <c r="C99" s="33" t="s">
        <v>101</v>
      </c>
      <c r="D99" s="21">
        <f>E99+F99+G99+H99</f>
        <v>1162</v>
      </c>
      <c r="E99" s="21">
        <v>96</v>
      </c>
      <c r="F99" s="21">
        <v>161</v>
      </c>
      <c r="G99" s="21">
        <v>473</v>
      </c>
      <c r="H99" s="21">
        <v>432</v>
      </c>
      <c r="I99" s="16"/>
      <c r="J99" s="4"/>
      <c r="K99" s="4"/>
    </row>
    <row r="100" spans="1:11" ht="12.75">
      <c r="A100" s="34"/>
      <c r="B100" s="34">
        <v>66</v>
      </c>
      <c r="C100" s="33" t="s">
        <v>102</v>
      </c>
      <c r="D100" s="21"/>
      <c r="E100" s="21"/>
      <c r="F100" s="21"/>
      <c r="G100" s="21"/>
      <c r="H100" s="21"/>
      <c r="I100" s="16"/>
      <c r="J100" s="4"/>
      <c r="K100" s="4"/>
    </row>
    <row r="101" spans="1:11" ht="12.75">
      <c r="A101" s="34"/>
      <c r="B101" s="34"/>
      <c r="C101" s="33" t="s">
        <v>129</v>
      </c>
      <c r="D101" s="21">
        <f>E101+F101+G101+H101</f>
        <v>12001</v>
      </c>
      <c r="E101" s="21">
        <v>2037</v>
      </c>
      <c r="F101" s="21">
        <v>1743</v>
      </c>
      <c r="G101" s="21">
        <v>1607</v>
      </c>
      <c r="H101" s="21">
        <v>6614</v>
      </c>
      <c r="I101" s="16"/>
      <c r="K101" s="4"/>
    </row>
    <row r="102" spans="1:11" ht="9" customHeight="1">
      <c r="A102" s="34"/>
      <c r="B102" s="34"/>
      <c r="C102" s="39"/>
      <c r="D102" s="16"/>
      <c r="E102" s="16"/>
      <c r="F102" s="16"/>
      <c r="G102" s="16"/>
      <c r="H102" s="16"/>
      <c r="I102" s="16"/>
      <c r="J102" s="4"/>
      <c r="K102" s="4"/>
    </row>
    <row r="103" spans="1:11" ht="12.75">
      <c r="A103" s="34" t="s">
        <v>35</v>
      </c>
      <c r="B103" s="34"/>
      <c r="C103" s="33" t="s">
        <v>36</v>
      </c>
      <c r="D103" s="10">
        <f>SUM(D104)</f>
        <v>22114</v>
      </c>
      <c r="E103" s="10">
        <f>SUM(E104)</f>
        <v>10913</v>
      </c>
      <c r="F103" s="10">
        <f>SUM(F104)</f>
        <v>7126</v>
      </c>
      <c r="G103" s="10">
        <f>SUM(G104)</f>
        <v>3460</v>
      </c>
      <c r="H103" s="10">
        <f>SUM(H104)</f>
        <v>615</v>
      </c>
      <c r="I103" s="16"/>
      <c r="J103" s="4"/>
      <c r="K103" s="4"/>
    </row>
    <row r="104" spans="1:11" ht="12.75">
      <c r="A104" s="34"/>
      <c r="B104" s="34">
        <v>68</v>
      </c>
      <c r="C104" s="33" t="s">
        <v>36</v>
      </c>
      <c r="D104" s="21">
        <f>E104+F104+G104+H104</f>
        <v>22114</v>
      </c>
      <c r="E104" s="21">
        <v>10913</v>
      </c>
      <c r="F104" s="21">
        <v>7126</v>
      </c>
      <c r="G104" s="21">
        <v>3460</v>
      </c>
      <c r="H104" s="21">
        <v>615</v>
      </c>
      <c r="I104" s="16"/>
      <c r="J104" s="4"/>
      <c r="K104" s="4"/>
    </row>
    <row r="105" spans="1:11" ht="9" customHeight="1">
      <c r="A105" s="34"/>
      <c r="B105" s="34"/>
      <c r="C105" s="33"/>
      <c r="D105" s="16"/>
      <c r="E105" s="16"/>
      <c r="F105" s="16"/>
      <c r="G105" s="16"/>
      <c r="H105" s="16"/>
      <c r="I105" s="16"/>
      <c r="J105" s="4"/>
      <c r="K105" s="4"/>
    </row>
    <row r="106" spans="1:11" ht="12.75">
      <c r="A106" s="34" t="s">
        <v>37</v>
      </c>
      <c r="B106" s="34"/>
      <c r="C106" s="33" t="s">
        <v>38</v>
      </c>
      <c r="D106" s="10">
        <f>SUM(D107:D116)</f>
        <v>35979</v>
      </c>
      <c r="E106" s="10">
        <f>SUM(E107:E116)</f>
        <v>14123</v>
      </c>
      <c r="F106" s="10">
        <f>SUM(F107:F116)</f>
        <v>8684</v>
      </c>
      <c r="G106" s="10">
        <f>SUM(G107:G116)</f>
        <v>7489</v>
      </c>
      <c r="H106" s="10">
        <f>SUM(H107:H116)</f>
        <v>5683</v>
      </c>
      <c r="I106" s="16"/>
      <c r="J106" s="4"/>
      <c r="K106" s="4"/>
    </row>
    <row r="107" spans="1:9" ht="12.75" customHeight="1">
      <c r="A107" s="34"/>
      <c r="B107" s="34">
        <v>69</v>
      </c>
      <c r="C107" s="33" t="s">
        <v>61</v>
      </c>
      <c r="D107" s="21">
        <f>E107+F107+G107+H107</f>
        <v>9984</v>
      </c>
      <c r="E107" s="21">
        <v>4000</v>
      </c>
      <c r="F107" s="21">
        <v>2811</v>
      </c>
      <c r="G107" s="21">
        <v>1360</v>
      </c>
      <c r="H107" s="21">
        <v>1813</v>
      </c>
      <c r="I107" s="16"/>
    </row>
    <row r="108" spans="1:9" ht="12.75" customHeight="1">
      <c r="A108" s="34"/>
      <c r="B108" s="34">
        <v>70</v>
      </c>
      <c r="C108" s="33" t="s">
        <v>103</v>
      </c>
      <c r="D108" s="21"/>
      <c r="E108" s="21"/>
      <c r="F108" s="21"/>
      <c r="G108" s="21"/>
      <c r="H108" s="21"/>
      <c r="I108" s="16"/>
    </row>
    <row r="109" spans="1:10" ht="12.75" customHeight="1">
      <c r="A109" s="34"/>
      <c r="B109" s="33"/>
      <c r="C109" s="33" t="s">
        <v>104</v>
      </c>
      <c r="D109" s="21"/>
      <c r="E109" s="21"/>
      <c r="F109" s="21"/>
      <c r="G109" s="21"/>
      <c r="H109" s="21"/>
      <c r="I109" s="17"/>
      <c r="J109" s="6"/>
    </row>
    <row r="110" spans="1:11" ht="12.75" customHeight="1">
      <c r="A110" s="34"/>
      <c r="B110" s="33"/>
      <c r="C110" s="33" t="s">
        <v>105</v>
      </c>
      <c r="D110" s="21">
        <f>E110+F110+G110+H110</f>
        <v>4395</v>
      </c>
      <c r="E110" s="21">
        <v>1803</v>
      </c>
      <c r="F110" s="21">
        <v>815</v>
      </c>
      <c r="G110" s="21">
        <v>1250</v>
      </c>
      <c r="H110" s="21">
        <v>527</v>
      </c>
      <c r="I110" s="16"/>
      <c r="K110" s="4"/>
    </row>
    <row r="111" spans="1:11" ht="12.75" customHeight="1">
      <c r="A111" s="34"/>
      <c r="B111" s="34">
        <v>71</v>
      </c>
      <c r="C111" s="33" t="s">
        <v>149</v>
      </c>
      <c r="D111" s="21"/>
      <c r="E111" s="21"/>
      <c r="F111" s="21"/>
      <c r="G111" s="21"/>
      <c r="H111" s="21"/>
      <c r="I111" s="16"/>
      <c r="K111" s="4"/>
    </row>
    <row r="112" spans="1:11" ht="12.75" customHeight="1">
      <c r="A112" s="34"/>
      <c r="B112" s="37"/>
      <c r="C112" s="33" t="s">
        <v>150</v>
      </c>
      <c r="D112" s="21">
        <f>E112+F112+G112+H112</f>
        <v>3681</v>
      </c>
      <c r="E112" s="21">
        <v>1475</v>
      </c>
      <c r="F112" s="21">
        <v>796</v>
      </c>
      <c r="G112" s="21">
        <v>523</v>
      </c>
      <c r="H112" s="21">
        <v>887</v>
      </c>
      <c r="I112" s="16"/>
      <c r="K112" s="4"/>
    </row>
    <row r="113" spans="1:11" ht="12.75" customHeight="1">
      <c r="A113" s="34"/>
      <c r="B113" s="34">
        <v>72</v>
      </c>
      <c r="C113" s="33" t="s">
        <v>62</v>
      </c>
      <c r="D113" s="21">
        <f>E113+F113+G113+H113</f>
        <v>2225</v>
      </c>
      <c r="E113" s="21">
        <v>204</v>
      </c>
      <c r="F113" s="21">
        <v>248</v>
      </c>
      <c r="G113" s="21">
        <v>391</v>
      </c>
      <c r="H113" s="21">
        <v>1382</v>
      </c>
      <c r="I113" s="16"/>
      <c r="K113" s="4"/>
    </row>
    <row r="114" spans="1:11" ht="12.75" customHeight="1">
      <c r="A114" s="34"/>
      <c r="B114" s="34">
        <v>73</v>
      </c>
      <c r="C114" s="33" t="s">
        <v>63</v>
      </c>
      <c r="D114" s="21">
        <f>E114+F114+G114+H114</f>
        <v>5717</v>
      </c>
      <c r="E114" s="21">
        <v>1767</v>
      </c>
      <c r="F114" s="21">
        <v>1303</v>
      </c>
      <c r="G114" s="21">
        <v>1989</v>
      </c>
      <c r="H114" s="21">
        <v>658</v>
      </c>
      <c r="I114" s="16"/>
      <c r="K114" s="4"/>
    </row>
    <row r="115" spans="1:11" ht="12.75" customHeight="1">
      <c r="A115" s="34"/>
      <c r="B115" s="34">
        <v>74</v>
      </c>
      <c r="C115" s="33" t="s">
        <v>64</v>
      </c>
      <c r="D115" s="21">
        <f>E115+F115+G115+H115</f>
        <v>8673</v>
      </c>
      <c r="E115" s="21">
        <v>4163</v>
      </c>
      <c r="F115" s="21">
        <v>2238</v>
      </c>
      <c r="G115" s="21">
        <v>1856</v>
      </c>
      <c r="H115" s="21">
        <v>416</v>
      </c>
      <c r="I115" s="16"/>
      <c r="K115" s="4"/>
    </row>
    <row r="116" spans="1:11" ht="12.75" customHeight="1">
      <c r="A116" s="34"/>
      <c r="B116" s="34">
        <v>75</v>
      </c>
      <c r="C116" s="33" t="s">
        <v>106</v>
      </c>
      <c r="D116" s="21">
        <f>E116+F116+G116</f>
        <v>1304</v>
      </c>
      <c r="E116" s="21">
        <v>711</v>
      </c>
      <c r="F116" s="21">
        <v>473</v>
      </c>
      <c r="G116" s="21">
        <v>120</v>
      </c>
      <c r="H116" s="21" t="s">
        <v>154</v>
      </c>
      <c r="I116" s="16"/>
      <c r="K116" s="4"/>
    </row>
    <row r="117" spans="1:11" ht="9" customHeight="1">
      <c r="A117" s="34"/>
      <c r="B117" s="34"/>
      <c r="C117" s="33"/>
      <c r="D117" s="16"/>
      <c r="E117" s="16"/>
      <c r="F117" s="16"/>
      <c r="G117" s="16"/>
      <c r="H117" s="16"/>
      <c r="I117" s="16"/>
      <c r="K117" s="4"/>
    </row>
    <row r="118" spans="1:11" ht="12.75" customHeight="1">
      <c r="A118" s="34" t="s">
        <v>39</v>
      </c>
      <c r="B118" s="34"/>
      <c r="C118" s="33" t="s">
        <v>40</v>
      </c>
      <c r="D118" s="10">
        <f>SUM(D119:D127)</f>
        <v>65168</v>
      </c>
      <c r="E118" s="10">
        <f>SUM(E119:E127)</f>
        <v>6171</v>
      </c>
      <c r="F118" s="10">
        <f>SUM(F119:F127)</f>
        <v>8151</v>
      </c>
      <c r="G118" s="10">
        <f>SUM(G119:G127)</f>
        <v>13313</v>
      </c>
      <c r="H118" s="10">
        <f>SUM(H119:H127)</f>
        <v>37533</v>
      </c>
      <c r="I118" s="16"/>
      <c r="K118" s="4"/>
    </row>
    <row r="119" spans="1:9" ht="12" customHeight="1">
      <c r="A119" s="34"/>
      <c r="B119" s="34">
        <v>77</v>
      </c>
      <c r="C119" s="33" t="s">
        <v>65</v>
      </c>
      <c r="D119" s="21">
        <f>E119+F119+G119</f>
        <v>2820</v>
      </c>
      <c r="E119" s="21">
        <v>903</v>
      </c>
      <c r="F119" s="21">
        <v>870</v>
      </c>
      <c r="G119" s="21">
        <v>1047</v>
      </c>
      <c r="H119" s="21" t="s">
        <v>154</v>
      </c>
      <c r="I119" s="16"/>
    </row>
    <row r="120" spans="1:9" ht="12.75" customHeight="1">
      <c r="A120" s="34"/>
      <c r="B120" s="34">
        <v>78</v>
      </c>
      <c r="C120" s="33" t="s">
        <v>66</v>
      </c>
      <c r="D120" s="21">
        <f>E120+F120+G120+H120</f>
        <v>9696</v>
      </c>
      <c r="E120" s="21">
        <v>820</v>
      </c>
      <c r="F120" s="21">
        <v>1192</v>
      </c>
      <c r="G120" s="21">
        <v>2432</v>
      </c>
      <c r="H120" s="21">
        <v>5252</v>
      </c>
      <c r="I120" s="16"/>
    </row>
    <row r="121" spans="1:11" ht="12.75" customHeight="1">
      <c r="A121" s="34"/>
      <c r="B121" s="34">
        <v>79</v>
      </c>
      <c r="C121" s="33" t="s">
        <v>94</v>
      </c>
      <c r="D121" s="21"/>
      <c r="E121" s="21"/>
      <c r="F121" s="21"/>
      <c r="G121" s="21"/>
      <c r="H121" s="21"/>
      <c r="I121" s="16"/>
      <c r="K121" s="4"/>
    </row>
    <row r="122" spans="1:11" ht="10.5" customHeight="1">
      <c r="A122" s="34"/>
      <c r="B122" s="37"/>
      <c r="C122" s="33" t="s">
        <v>98</v>
      </c>
      <c r="D122" s="21">
        <f>E122+F122+G122+H122</f>
        <v>2335</v>
      </c>
      <c r="E122" s="21">
        <v>399</v>
      </c>
      <c r="F122" s="21">
        <v>770</v>
      </c>
      <c r="G122" s="21">
        <v>752</v>
      </c>
      <c r="H122" s="21">
        <v>414</v>
      </c>
      <c r="I122" s="16"/>
      <c r="K122" s="4"/>
    </row>
    <row r="123" spans="1:11" ht="12.75" customHeight="1">
      <c r="A123" s="34"/>
      <c r="B123" s="34">
        <v>80</v>
      </c>
      <c r="C123" s="33" t="s">
        <v>67</v>
      </c>
      <c r="D123" s="21">
        <f>E123+F123+G123+H123</f>
        <v>21574</v>
      </c>
      <c r="E123" s="21">
        <v>912</v>
      </c>
      <c r="F123" s="21">
        <v>1181</v>
      </c>
      <c r="G123" s="21">
        <v>3847</v>
      </c>
      <c r="H123" s="21">
        <v>15634</v>
      </c>
      <c r="I123" s="17"/>
      <c r="J123" s="4"/>
      <c r="K123" s="4"/>
    </row>
    <row r="124" spans="1:11" ht="12.75" customHeight="1">
      <c r="A124" s="34"/>
      <c r="B124" s="34">
        <v>81</v>
      </c>
      <c r="C124" s="33" t="s">
        <v>152</v>
      </c>
      <c r="D124" s="21"/>
      <c r="E124" s="21"/>
      <c r="F124" s="21"/>
      <c r="G124" s="21"/>
      <c r="H124" s="21"/>
      <c r="I124" s="16"/>
      <c r="J124" s="4"/>
      <c r="K124" s="4"/>
    </row>
    <row r="125" spans="1:10" ht="12.75" customHeight="1">
      <c r="A125" s="34"/>
      <c r="B125" s="37"/>
      <c r="C125" s="33" t="s">
        <v>151</v>
      </c>
      <c r="D125" s="21">
        <f>E125+F125+G125+H125</f>
        <v>17825</v>
      </c>
      <c r="E125" s="21">
        <v>1653</v>
      </c>
      <c r="F125" s="21">
        <v>2158</v>
      </c>
      <c r="G125" s="21">
        <v>3279</v>
      </c>
      <c r="H125" s="21">
        <v>10735</v>
      </c>
      <c r="I125" s="16"/>
      <c r="J125" s="4"/>
    </row>
    <row r="126" spans="1:9" ht="12.75" customHeight="1">
      <c r="A126" s="34"/>
      <c r="B126" s="34">
        <v>82</v>
      </c>
      <c r="C126" s="33" t="s">
        <v>95</v>
      </c>
      <c r="D126" s="21"/>
      <c r="E126" s="21"/>
      <c r="F126" s="21"/>
      <c r="G126" s="21"/>
      <c r="H126" s="21"/>
      <c r="I126" s="16"/>
    </row>
    <row r="127" spans="1:9" ht="11.25" customHeight="1">
      <c r="A127" s="34"/>
      <c r="B127" s="37"/>
      <c r="C127" s="33" t="s">
        <v>96</v>
      </c>
      <c r="D127" s="21">
        <f>E127+F127+G127+H127</f>
        <v>10918</v>
      </c>
      <c r="E127" s="21">
        <v>1484</v>
      </c>
      <c r="F127" s="21">
        <v>1980</v>
      </c>
      <c r="G127" s="21">
        <v>1956</v>
      </c>
      <c r="H127" s="21">
        <v>5498</v>
      </c>
      <c r="I127" s="16"/>
    </row>
    <row r="128" spans="1:10" ht="9" customHeight="1">
      <c r="A128" s="34"/>
      <c r="B128" s="34"/>
      <c r="C128" s="33"/>
      <c r="D128" s="14"/>
      <c r="E128" s="14"/>
      <c r="F128" s="14"/>
      <c r="G128" s="14"/>
      <c r="H128" s="14"/>
      <c r="I128" s="17"/>
      <c r="J128" s="6"/>
    </row>
    <row r="129" spans="1:12" ht="12.75" customHeight="1">
      <c r="A129" s="34" t="s">
        <v>41</v>
      </c>
      <c r="B129" s="34"/>
      <c r="C129" s="33" t="s">
        <v>42</v>
      </c>
      <c r="D129" s="10">
        <f>SUM(D130)</f>
        <v>42485</v>
      </c>
      <c r="E129" s="10">
        <f>SUM(E130)</f>
        <v>3603</v>
      </c>
      <c r="F129" s="10">
        <f>SUM(F130)</f>
        <v>6505</v>
      </c>
      <c r="G129" s="10">
        <f>SUM(G130)</f>
        <v>14430</v>
      </c>
      <c r="H129" s="10">
        <f>SUM(H130)</f>
        <v>17947</v>
      </c>
      <c r="I129" s="16"/>
      <c r="L129" s="4"/>
    </row>
    <row r="130" spans="1:9" ht="12.75" customHeight="1">
      <c r="A130" s="34"/>
      <c r="B130" s="34">
        <v>85</v>
      </c>
      <c r="C130" s="33" t="s">
        <v>42</v>
      </c>
      <c r="D130" s="21">
        <f>E130+F130+G130+H130</f>
        <v>42485</v>
      </c>
      <c r="E130" s="21">
        <v>3603</v>
      </c>
      <c r="F130" s="21">
        <v>6505</v>
      </c>
      <c r="G130" s="21">
        <v>14430</v>
      </c>
      <c r="H130" s="21">
        <v>17947</v>
      </c>
      <c r="I130" s="16"/>
    </row>
    <row r="131" spans="1:9" ht="9" customHeight="1">
      <c r="A131" s="34"/>
      <c r="B131" s="34"/>
      <c r="C131" s="33"/>
      <c r="D131" s="14"/>
      <c r="E131" s="14"/>
      <c r="F131" s="14"/>
      <c r="G131" s="14"/>
      <c r="H131" s="14"/>
      <c r="I131" s="16"/>
    </row>
    <row r="132" spans="1:12" ht="12.75" customHeight="1">
      <c r="A132" s="34" t="s">
        <v>43</v>
      </c>
      <c r="B132" s="34"/>
      <c r="C132" s="33" t="s">
        <v>44</v>
      </c>
      <c r="D132" s="10">
        <f>SUM(D133:D135)</f>
        <v>94905</v>
      </c>
      <c r="E132" s="10">
        <f>SUM(E133:E135)</f>
        <v>5854</v>
      </c>
      <c r="F132" s="10">
        <f>SUM(F133:F135)</f>
        <v>8483</v>
      </c>
      <c r="G132" s="10">
        <f>SUM(G133:G135)</f>
        <v>12437</v>
      </c>
      <c r="H132" s="10">
        <f>SUM(H133:H135)</f>
        <v>68131</v>
      </c>
      <c r="I132" s="16"/>
      <c r="L132" s="4"/>
    </row>
    <row r="133" spans="1:9" ht="12.75" customHeight="1">
      <c r="A133" s="34"/>
      <c r="B133" s="34">
        <v>86</v>
      </c>
      <c r="C133" s="33" t="s">
        <v>132</v>
      </c>
      <c r="D133" s="21">
        <f>E133+F133+G133+H133</f>
        <v>80628</v>
      </c>
      <c r="E133" s="21">
        <v>4691</v>
      </c>
      <c r="F133" s="21">
        <v>3451</v>
      </c>
      <c r="G133" s="21">
        <v>6407</v>
      </c>
      <c r="H133" s="21">
        <v>66079</v>
      </c>
      <c r="I133" s="16"/>
    </row>
    <row r="134" spans="1:9" ht="12.75" customHeight="1">
      <c r="A134" s="34"/>
      <c r="B134" s="34">
        <v>87</v>
      </c>
      <c r="C134" s="33" t="s">
        <v>68</v>
      </c>
      <c r="D134" s="21">
        <f>E134+F134+G134+H134</f>
        <v>7465</v>
      </c>
      <c r="E134" s="21">
        <v>949</v>
      </c>
      <c r="F134" s="21">
        <v>3154</v>
      </c>
      <c r="G134" s="21">
        <v>2281</v>
      </c>
      <c r="H134" s="21">
        <v>1081</v>
      </c>
      <c r="I134" s="16"/>
    </row>
    <row r="135" spans="1:9" ht="12.75" customHeight="1">
      <c r="A135" s="34"/>
      <c r="B135" s="34">
        <v>88</v>
      </c>
      <c r="C135" s="33" t="s">
        <v>69</v>
      </c>
      <c r="D135" s="21">
        <f>E135+F135+G135+H135</f>
        <v>6812</v>
      </c>
      <c r="E135" s="21">
        <v>214</v>
      </c>
      <c r="F135" s="21">
        <v>1878</v>
      </c>
      <c r="G135" s="21">
        <v>3749</v>
      </c>
      <c r="H135" s="21">
        <v>971</v>
      </c>
      <c r="I135" s="16"/>
    </row>
    <row r="136" spans="1:9" ht="9" customHeight="1">
      <c r="A136" s="34"/>
      <c r="B136" s="34"/>
      <c r="C136" s="33"/>
      <c r="D136" s="16"/>
      <c r="E136" s="16"/>
      <c r="F136" s="16"/>
      <c r="G136" s="16"/>
      <c r="H136" s="16"/>
      <c r="I136" s="16"/>
    </row>
    <row r="137" spans="1:9" ht="12.75" customHeight="1">
      <c r="A137" s="34" t="s">
        <v>45</v>
      </c>
      <c r="B137" s="34"/>
      <c r="C137" s="33" t="s">
        <v>46</v>
      </c>
      <c r="D137" s="10">
        <f>SUM(D138:D141)</f>
        <v>15696</v>
      </c>
      <c r="E137" s="10">
        <f>SUM(E138:E141)</f>
        <v>3407</v>
      </c>
      <c r="F137" s="10">
        <f>SUM(F138:F141)</f>
        <v>3616</v>
      </c>
      <c r="G137" s="10">
        <f>SUM(G138:G141)</f>
        <v>3851</v>
      </c>
      <c r="H137" s="10">
        <f>SUM(H138:H141)</f>
        <v>4822</v>
      </c>
      <c r="I137" s="16"/>
    </row>
    <row r="138" spans="1:9" ht="12.75" customHeight="1">
      <c r="A138" s="34"/>
      <c r="B138" s="34">
        <v>90</v>
      </c>
      <c r="C138" s="33" t="s">
        <v>70</v>
      </c>
      <c r="D138" s="21">
        <f>E138+F138+G138+H138</f>
        <v>1545</v>
      </c>
      <c r="E138" s="21">
        <v>808</v>
      </c>
      <c r="F138" s="21">
        <v>276</v>
      </c>
      <c r="G138" s="21">
        <v>171</v>
      </c>
      <c r="H138" s="21">
        <v>290</v>
      </c>
      <c r="I138" s="16"/>
    </row>
    <row r="139" spans="1:9" ht="12.75" customHeight="1">
      <c r="A139" s="34"/>
      <c r="B139" s="34">
        <v>91</v>
      </c>
      <c r="C139" s="33" t="s">
        <v>71</v>
      </c>
      <c r="D139" s="21">
        <f>E139+F139</f>
        <v>264</v>
      </c>
      <c r="E139" s="21">
        <v>148</v>
      </c>
      <c r="F139" s="21">
        <v>116</v>
      </c>
      <c r="G139" s="21" t="s">
        <v>154</v>
      </c>
      <c r="H139" s="21" t="s">
        <v>154</v>
      </c>
      <c r="I139" s="16"/>
    </row>
    <row r="140" spans="1:42" s="8" customFormat="1" ht="11.25" customHeight="1">
      <c r="A140" s="34"/>
      <c r="B140" s="34">
        <v>92</v>
      </c>
      <c r="C140" s="33" t="s">
        <v>72</v>
      </c>
      <c r="D140" s="21">
        <f>E140+F140+G140+H140</f>
        <v>2851</v>
      </c>
      <c r="E140" s="21">
        <v>330</v>
      </c>
      <c r="F140" s="21">
        <v>1220</v>
      </c>
      <c r="G140" s="21">
        <v>221</v>
      </c>
      <c r="H140" s="21">
        <v>1080</v>
      </c>
      <c r="I140" s="18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s="8" customFormat="1" ht="12">
      <c r="A141" s="34"/>
      <c r="B141" s="34">
        <v>93</v>
      </c>
      <c r="C141" s="33" t="s">
        <v>73</v>
      </c>
      <c r="D141" s="21">
        <f>E141+F141+G141+H141</f>
        <v>11036</v>
      </c>
      <c r="E141" s="21">
        <v>2121</v>
      </c>
      <c r="F141" s="21">
        <v>2004</v>
      </c>
      <c r="G141" s="21">
        <v>3459</v>
      </c>
      <c r="H141" s="21">
        <v>3452</v>
      </c>
      <c r="I141" s="18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s="9" customFormat="1" ht="9" customHeight="1">
      <c r="A142" s="34"/>
      <c r="B142" s="34"/>
      <c r="C142" s="33"/>
      <c r="D142" s="16"/>
      <c r="E142" s="16"/>
      <c r="F142" s="16"/>
      <c r="G142" s="16"/>
      <c r="H142" s="16"/>
      <c r="I142" s="16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ht="12.75">
      <c r="A143" s="34" t="s">
        <v>47</v>
      </c>
      <c r="B143" s="34"/>
      <c r="C143" s="33" t="s">
        <v>48</v>
      </c>
      <c r="D143" s="10">
        <f>SUM(D144:D146)</f>
        <v>29922</v>
      </c>
      <c r="E143" s="10">
        <f>SUM(E144:E146)</f>
        <v>14306</v>
      </c>
      <c r="F143" s="10">
        <f>SUM(F144:F146)</f>
        <v>7371</v>
      </c>
      <c r="G143" s="10">
        <f>SUM(G144:G146)</f>
        <v>4202</v>
      </c>
      <c r="H143" s="10">
        <f>SUM(H144:H146)</f>
        <v>4043</v>
      </c>
      <c r="I143" s="16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ht="12.75">
      <c r="A144" s="34"/>
      <c r="B144" s="34">
        <v>94</v>
      </c>
      <c r="C144" s="33" t="s">
        <v>74</v>
      </c>
      <c r="D144" s="21">
        <f>E144+F144+G144+H144</f>
        <v>12273</v>
      </c>
      <c r="E144" s="21">
        <v>2677</v>
      </c>
      <c r="F144" s="21">
        <v>3062</v>
      </c>
      <c r="G144" s="21">
        <v>2614</v>
      </c>
      <c r="H144" s="21">
        <v>3920</v>
      </c>
      <c r="I144" s="16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ht="12.75">
      <c r="A145" s="34"/>
      <c r="B145" s="34">
        <v>95</v>
      </c>
      <c r="C145" s="33" t="s">
        <v>153</v>
      </c>
      <c r="D145" s="21">
        <f>E145+F145+G145</f>
        <v>3833</v>
      </c>
      <c r="E145" s="21">
        <v>2861</v>
      </c>
      <c r="F145" s="21">
        <v>777</v>
      </c>
      <c r="G145" s="21">
        <v>195</v>
      </c>
      <c r="H145" s="21" t="s">
        <v>154</v>
      </c>
      <c r="I145" s="16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9" ht="12.75">
      <c r="A146" s="40"/>
      <c r="B146" s="34">
        <v>96</v>
      </c>
      <c r="C146" s="33" t="s">
        <v>75</v>
      </c>
      <c r="D146" s="21">
        <f>E146+F146+G146+H146</f>
        <v>13816</v>
      </c>
      <c r="E146" s="21">
        <v>8768</v>
      </c>
      <c r="F146" s="21">
        <v>3532</v>
      </c>
      <c r="G146" s="21">
        <v>1393</v>
      </c>
      <c r="H146" s="21">
        <v>123</v>
      </c>
      <c r="I146" s="16"/>
    </row>
    <row r="147" spans="1:9" ht="9" customHeight="1">
      <c r="A147" s="41"/>
      <c r="B147" s="42"/>
      <c r="C147" s="43"/>
      <c r="I147" s="16"/>
    </row>
    <row r="148" spans="1:9" ht="12.75">
      <c r="A148" s="34" t="s">
        <v>119</v>
      </c>
      <c r="B148" s="42"/>
      <c r="C148" s="33" t="s">
        <v>120</v>
      </c>
      <c r="D148" s="16"/>
      <c r="E148" s="16"/>
      <c r="F148" s="16"/>
      <c r="G148" s="16"/>
      <c r="H148" s="16"/>
      <c r="I148" s="16"/>
    </row>
    <row r="149" spans="1:9" ht="12.75">
      <c r="A149" s="42"/>
      <c r="B149" s="42"/>
      <c r="C149" s="33" t="s">
        <v>121</v>
      </c>
      <c r="D149" s="10"/>
      <c r="E149" s="10"/>
      <c r="F149" s="10"/>
      <c r="G149" s="10"/>
      <c r="H149" s="10"/>
      <c r="I149" s="16"/>
    </row>
    <row r="150" spans="1:9" ht="12.75">
      <c r="A150" s="42"/>
      <c r="B150" s="42"/>
      <c r="C150" s="33" t="s">
        <v>133</v>
      </c>
      <c r="D150" s="10">
        <f>SUM(D152:D154)</f>
        <v>1274</v>
      </c>
      <c r="E150" s="10">
        <f>SUM(E152:E154)</f>
        <v>720</v>
      </c>
      <c r="F150" s="10">
        <f>SUM(F152:F154)</f>
        <v>312</v>
      </c>
      <c r="G150" s="10">
        <f>SUM(G152:G154)</f>
        <v>242</v>
      </c>
      <c r="H150" s="21" t="s">
        <v>154</v>
      </c>
      <c r="I150" s="16"/>
    </row>
    <row r="151" spans="1:9" ht="12.75">
      <c r="A151" s="42"/>
      <c r="B151" s="34">
        <v>97</v>
      </c>
      <c r="C151" s="33" t="s">
        <v>122</v>
      </c>
      <c r="D151" s="14"/>
      <c r="E151" s="14"/>
      <c r="F151" s="14"/>
      <c r="G151" s="14"/>
      <c r="H151" s="14"/>
      <c r="I151" s="16"/>
    </row>
    <row r="152" spans="1:9" ht="12.75">
      <c r="A152" s="42"/>
      <c r="B152" s="42"/>
      <c r="C152" s="33" t="s">
        <v>130</v>
      </c>
      <c r="D152" s="21">
        <f>E152+F152+G152</f>
        <v>1268</v>
      </c>
      <c r="E152" s="21">
        <v>714</v>
      </c>
      <c r="F152" s="21">
        <v>312</v>
      </c>
      <c r="G152" s="21">
        <v>242</v>
      </c>
      <c r="H152" s="21" t="s">
        <v>154</v>
      </c>
      <c r="I152" s="16"/>
    </row>
    <row r="153" spans="1:9" ht="12.75">
      <c r="A153" s="42"/>
      <c r="B153" s="34">
        <v>98</v>
      </c>
      <c r="C153" s="33" t="s">
        <v>123</v>
      </c>
      <c r="D153" s="21"/>
      <c r="E153" s="21"/>
      <c r="F153" s="21"/>
      <c r="G153" s="21"/>
      <c r="H153" s="21"/>
      <c r="I153" s="16"/>
    </row>
    <row r="154" spans="1:9" ht="12.75">
      <c r="A154" s="42"/>
      <c r="B154" s="42"/>
      <c r="C154" s="33" t="s">
        <v>131</v>
      </c>
      <c r="D154" s="21">
        <f>E154</f>
        <v>6</v>
      </c>
      <c r="E154" s="21">
        <v>6</v>
      </c>
      <c r="F154" s="21" t="s">
        <v>154</v>
      </c>
      <c r="G154" s="10" t="s">
        <v>154</v>
      </c>
      <c r="H154" s="10" t="s">
        <v>154</v>
      </c>
      <c r="I154" s="16"/>
    </row>
    <row r="155" spans="1:9" ht="9" customHeight="1">
      <c r="A155" s="42"/>
      <c r="B155" s="42"/>
      <c r="C155" s="33"/>
      <c r="D155" s="14"/>
      <c r="E155" s="14"/>
      <c r="F155" s="14"/>
      <c r="G155" s="10"/>
      <c r="H155" s="14"/>
      <c r="I155" s="16"/>
    </row>
    <row r="156" spans="1:9" ht="12.75">
      <c r="A156" s="34" t="s">
        <v>124</v>
      </c>
      <c r="B156" s="42"/>
      <c r="C156" s="33" t="s">
        <v>125</v>
      </c>
      <c r="D156" s="10">
        <f>SUM(D157)</f>
        <v>463</v>
      </c>
      <c r="E156" s="10">
        <f>SUM(E157)</f>
        <v>436</v>
      </c>
      <c r="F156" s="10">
        <f>SUM(F157)</f>
        <v>27</v>
      </c>
      <c r="G156" s="10" t="s">
        <v>154</v>
      </c>
      <c r="H156" s="10" t="s">
        <v>154</v>
      </c>
      <c r="I156" s="16"/>
    </row>
    <row r="157" spans="1:9" ht="12.75" customHeight="1">
      <c r="A157" s="42"/>
      <c r="B157" s="34">
        <v>99</v>
      </c>
      <c r="C157" s="33" t="s">
        <v>125</v>
      </c>
      <c r="D157" s="22">
        <f>E157+F157</f>
        <v>463</v>
      </c>
      <c r="E157" s="22">
        <v>436</v>
      </c>
      <c r="F157" s="22">
        <v>27</v>
      </c>
      <c r="G157" s="23" t="s">
        <v>154</v>
      </c>
      <c r="H157" s="23" t="s">
        <v>154</v>
      </c>
      <c r="I157" s="16"/>
    </row>
    <row r="158" spans="1:9" ht="9" customHeight="1">
      <c r="A158" s="42"/>
      <c r="B158" s="34"/>
      <c r="C158" s="33"/>
      <c r="D158" s="14"/>
      <c r="E158" s="19"/>
      <c r="F158" s="19"/>
      <c r="G158" s="20"/>
      <c r="H158" s="20"/>
      <c r="I158" s="16"/>
    </row>
    <row r="159" spans="1:8" s="46" customFormat="1" ht="9" customHeight="1">
      <c r="A159" s="24"/>
      <c r="B159" s="44"/>
      <c r="C159" s="26"/>
      <c r="D159" s="45"/>
      <c r="E159" s="45"/>
      <c r="F159" s="45"/>
      <c r="G159" s="45"/>
      <c r="H159" s="45"/>
    </row>
    <row r="160" spans="1:3" s="46" customFormat="1" ht="12.75">
      <c r="A160" s="25" t="s">
        <v>134</v>
      </c>
      <c r="B160" s="45"/>
      <c r="C160" s="26"/>
    </row>
    <row r="161" spans="2:3" s="46" customFormat="1" ht="9" customHeight="1">
      <c r="B161" s="45"/>
      <c r="C161" s="45"/>
    </row>
  </sheetData>
  <sheetProtection/>
  <mergeCells count="1">
    <mergeCell ref="E4:H4"/>
  </mergeCells>
  <printOptions/>
  <pageMargins left="0.2362204724409449" right="0.1968503937007874" top="0.34" bottom="0.44" header="0.35433070866141736" footer="0"/>
  <pageSetup horizontalDpi="600" verticalDpi="600" orientation="portrait" paperSize="9" r:id="rId1"/>
  <headerFooter alignWithMargins="0">
    <oddFooter>&amp;C199</oddFooter>
  </headerFooter>
  <ignoredErrors>
    <ignoredError sqref="E11:H11" formulaRange="1"/>
    <ignoredError sqref="D23:D1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2014-08-06T17:43:25Z</cp:lastPrinted>
  <dcterms:created xsi:type="dcterms:W3CDTF">2009-08-21T12:37:46Z</dcterms:created>
  <dcterms:modified xsi:type="dcterms:W3CDTF">2020-05-21T01:28:14Z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fd9c3390-8590-42b2-af68-9c6aea05fcce</vt:lpwstr>
  </property>
</Properties>
</file>