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2120" windowHeight="9120" activeTab="0"/>
  </bookViews>
  <sheets>
    <sheet name="4.1.1" sheetId="1" r:id="rId1"/>
  </sheets>
  <definedNames>
    <definedName name="_xlnm.Print_Area" localSheetId="0">'4.1.1'!$A$1:$H$157</definedName>
  </definedNames>
  <calcPr fullCalcOnLoad="1"/>
</workbook>
</file>

<file path=xl/sharedStrings.xml><?xml version="1.0" encoding="utf-8"?>
<sst xmlns="http://schemas.openxmlformats.org/spreadsheetml/2006/main" count="189" uniqueCount="154">
  <si>
    <t>B</t>
  </si>
  <si>
    <t xml:space="preserve">Extracción de minerales metalíferos         </t>
  </si>
  <si>
    <t xml:space="preserve">Explotación de otras minas y canteras       </t>
  </si>
  <si>
    <t>C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</si>
  <si>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</si>
  <si>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</si>
  <si>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</si>
  <si>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</si>
  <si>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</si>
  <si>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</si>
  <si>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</si>
  <si>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</si>
  <si>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coque y de productos de la refinación del petróleo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</si>
  <si>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</si>
  <si>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</si>
  <si>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</si>
  <si>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</si>
  <si>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los productos informáticos, electrónicos y ópticos</t>
  </si>
  <si>
    <t>Fabricación de equipo eléctrico</t>
  </si>
  <si>
    <t>Fabricación de la maquinaria y equipo n.c.p.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</si>
  <si>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</si>
  <si>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</si>
  <si>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</si>
  <si>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</si>
  <si>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Suministro de electricidad, gas, vapor y aire acondicionado</t>
  </si>
  <si>
    <t>D</t>
  </si>
  <si>
    <t>E</t>
  </si>
  <si>
    <t xml:space="preserve">Captación, tratamiento y suministro de agua     </t>
  </si>
  <si>
    <t>G</t>
  </si>
  <si>
    <t>H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</si>
  <si>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</si>
  <si>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</si>
  <si>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</si>
  <si>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</si>
  <si>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</si>
  <si>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I</t>
  </si>
  <si>
    <t>Alojamiento</t>
  </si>
  <si>
    <t>Servicio de alimento y bebida</t>
  </si>
  <si>
    <t>J</t>
  </si>
  <si>
    <t>Actividades de publicación</t>
  </si>
  <si>
    <t>Actividades del servicio informativo</t>
  </si>
  <si>
    <t>Actividades inmobiliarias</t>
  </si>
  <si>
    <t>L</t>
  </si>
  <si>
    <t>M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</si>
  <si>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</si>
  <si>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</si>
  <si>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</si>
  <si>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</si>
  <si>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>N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</si>
  <si>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</si>
  <si>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</si>
  <si>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</si>
  <si>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>Enseñanza</t>
  </si>
  <si>
    <t>P</t>
  </si>
  <si>
    <t>Q</t>
  </si>
  <si>
    <t>Actividades relacionadas con la salud humana</t>
  </si>
  <si>
    <t xml:space="preserve">Instituciones residenciales de cuidado         </t>
  </si>
  <si>
    <t xml:space="preserve">Servicios sociales sin alojamiento         </t>
  </si>
  <si>
    <t xml:space="preserve">R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</si>
  <si>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</si>
  <si>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</si>
  <si>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</si>
  <si>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</si>
  <si>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S </t>
  </si>
  <si>
    <t xml:space="preserve">Actividades de asociaciones u organizaciones        </t>
  </si>
  <si>
    <t xml:space="preserve">Otras actividades de servicios        </t>
  </si>
  <si>
    <t>1 - 4</t>
  </si>
  <si>
    <t>5 - 19</t>
  </si>
  <si>
    <t>20 - 99</t>
  </si>
  <si>
    <t>Fabricación de productos farmacéuticos, sustancias químicas</t>
  </si>
  <si>
    <t>Recolección, tratamiento y eliminación de desechos, recuperación</t>
  </si>
  <si>
    <t>las motocicletas</t>
  </si>
  <si>
    <t xml:space="preserve">Comercio al por mayor, excepto de los vehículos de motor y de </t>
  </si>
  <si>
    <t xml:space="preserve">Comercio al por menor, excepto el comercio de vehículos </t>
  </si>
  <si>
    <t>verdes, etc.)</t>
  </si>
  <si>
    <t xml:space="preserve">Actividades de servicio a edificios y paisajes (jardines, áreas </t>
  </si>
  <si>
    <t xml:space="preserve">Fabricación de productos derivados del metal, </t>
  </si>
  <si>
    <t>excepto maquinaria y equipo</t>
  </si>
  <si>
    <t>Producción de madera y fabricación de productos de</t>
  </si>
  <si>
    <t>Actividades de arquitectura e ingeniería; ensayos y</t>
  </si>
  <si>
    <t>Actividades de las agencias de viajes, operadores turísticos</t>
  </si>
  <si>
    <t>Fabricación de vehículos automotores, remolques y</t>
  </si>
  <si>
    <t>madera y corcho, excepto muebles; fabricación de artículos</t>
  </si>
  <si>
    <t>de paja y de materiales trenzables</t>
  </si>
  <si>
    <t>medicinales y de productos botánicos</t>
  </si>
  <si>
    <t>semi-remolques</t>
  </si>
  <si>
    <t>de materiales</t>
  </si>
  <si>
    <t>automotores y motocicletas</t>
  </si>
  <si>
    <t>análisis técnicos</t>
  </si>
  <si>
    <t>y servicios de reserva relacionados</t>
  </si>
  <si>
    <t xml:space="preserve"> de televisión, grabación y publicación de música y sonido</t>
  </si>
  <si>
    <t>Actividades de producción de películas, de video de programas</t>
  </si>
  <si>
    <t xml:space="preserve">y otras actividades de soportes de negocios </t>
  </si>
  <si>
    <t xml:space="preserve">Actividades de oficinas administrativas, soporte de oficinas </t>
  </si>
  <si>
    <t>Actividades de apoyo a la explotación de minas</t>
  </si>
  <si>
    <t>Alcantarillado</t>
  </si>
  <si>
    <t>Tramo de personal ocupado</t>
  </si>
  <si>
    <t>Sección</t>
  </si>
  <si>
    <t>División</t>
  </si>
  <si>
    <t>Total</t>
  </si>
  <si>
    <t>100 o más</t>
  </si>
  <si>
    <t>Explotación de minas y canteras</t>
  </si>
  <si>
    <t xml:space="preserve">Industrias manufactureras           </t>
  </si>
  <si>
    <t xml:space="preserve">Suministro de agua, alcantarillado, gestión de desechos y actividades </t>
  </si>
  <si>
    <t>de saneamiento</t>
  </si>
  <si>
    <t xml:space="preserve"> de motor y de las motocicletas</t>
  </si>
  <si>
    <t>Comercio al por mayor y al por menor, reparación de los vehículos</t>
  </si>
  <si>
    <t>Transporte y almacenamiento</t>
  </si>
  <si>
    <t>Alojamiento y servicios de comida</t>
  </si>
  <si>
    <t xml:space="preserve">Actividades administrativas y servicios de apoyo   </t>
  </si>
  <si>
    <t>Servicios sociales y relacionados con la salud humana</t>
  </si>
  <si>
    <t xml:space="preserve">Otras actividades de servicio        </t>
  </si>
  <si>
    <t>Descripción</t>
  </si>
  <si>
    <t>Actividades de programación y distribución</t>
  </si>
  <si>
    <t>A</t>
  </si>
  <si>
    <t>U</t>
  </si>
  <si>
    <t>T</t>
  </si>
  <si>
    <t>Actividades indiferenciadas de producción de bienes y</t>
  </si>
  <si>
    <t>Actividades de los hogares en calidad de empleadores de</t>
  </si>
  <si>
    <t>personal doméstico</t>
  </si>
  <si>
    <t>Producción agropecuaria, forestación y pesca</t>
  </si>
  <si>
    <t>Forestación y extracción de madera</t>
  </si>
  <si>
    <t>Pesca y Acuicultura</t>
  </si>
  <si>
    <t>Comercio al por mayor y al por menor; reparación de</t>
  </si>
  <si>
    <t>vehículos automotores y motocicletas</t>
  </si>
  <si>
    <t>Servicios financieros, excepto seguros y fondos de</t>
  </si>
  <si>
    <t>pensiones</t>
  </si>
  <si>
    <t>Seguros, reaseguros y fondos de pensiones, excepto los</t>
  </si>
  <si>
    <t>Actividades auxiliares a los servicios financieros y</t>
  </si>
  <si>
    <t>Actividades de oficinas centrales, actividades de</t>
  </si>
  <si>
    <t>administración de empresas y de consultoría sobre</t>
  </si>
  <si>
    <t>Actividades veterinarias</t>
  </si>
  <si>
    <t>Actividades de los hogares en calidad de empleadores,</t>
  </si>
  <si>
    <t>actividades indiferenciadas de producción de bienes y</t>
  </si>
  <si>
    <t>K</t>
  </si>
  <si>
    <t>Actividades financieras y de seguros</t>
  </si>
  <si>
    <t>planes de seguridad social de afiliación obligatoria</t>
  </si>
  <si>
    <t>actividades de seguros</t>
  </si>
  <si>
    <t>administración de empresas</t>
  </si>
  <si>
    <t>servicios de los hogares para uso propio</t>
  </si>
  <si>
    <t>servicios de los hogares privados para uso propio</t>
  </si>
  <si>
    <t>Actividades de organizaciones y órganos extraterritoriales</t>
  </si>
  <si>
    <t>Fuente: Instituto Nacional de Estadística (INE) - Directorio de Empresas y Establecimientos.</t>
  </si>
  <si>
    <t xml:space="preserve">Informática y comunicación         </t>
  </si>
  <si>
    <t>Actividades profesionales, científicas y técnicas</t>
  </si>
  <si>
    <t xml:space="preserve">Artes, entretenimiento y recreación       </t>
  </si>
  <si>
    <t>Producción agropecuaria, caza y actividades de servicios conexas</t>
  </si>
  <si>
    <t>Actividades de saneamiento y otros servicios de gestión de desechos</t>
  </si>
  <si>
    <t>Actividades de la tecnología de información y del servicio informativo</t>
  </si>
  <si>
    <t>Reparación de computadoras y artículos de uso personal y doméstico</t>
  </si>
  <si>
    <t>Telecomunicaciones</t>
  </si>
  <si>
    <t>(CIIU Rev. 4) - Total País - 2014</t>
  </si>
  <si>
    <t>-</t>
  </si>
  <si>
    <t>Entidades Jurídicas con actividad económica del Sector Privado, por tramo de personal ocupado, según división de actividad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</si>
</sst>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.0"/>
    <numFmt numFmtId="181" formatCode="_ * #,##0.0_ ;_ * \-#,##0.0_ ;_ * &quot;-&quot;??_ ;_ @_ "/>
    <numFmt numFmtId="182" formatCode="_ * #,##0_ ;_ * \-#,##0_ ;_ * &quot;-&quot;??_ ;_ @_ "/>
    <numFmt numFmtId="183" formatCode="0.0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/>
    </xf>
    <xf numFmtId="0" fontId="2" fillId="32" borderId="0" xfId="0" applyFont="1" applyFill="1" applyAlignment="1">
      <alignment horizontal="center"/>
    </xf>
    <xf numFmtId="3" fontId="1" fillId="32" borderId="0" xfId="0" applyNumberFormat="1" applyFont="1" applyFill="1" applyBorder="1" applyAlignment="1">
      <alignment horizontal="right" vertical="center"/>
    </xf>
    <xf numFmtId="3" fontId="2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3" fontId="2" fillId="32" borderId="0" xfId="48" applyNumberFormat="1" applyFont="1" applyFill="1" applyAlignment="1">
      <alignment/>
    </xf>
    <xf numFmtId="3" fontId="2" fillId="32" borderId="0" xfId="48" applyNumberFormat="1" applyFont="1" applyFill="1" applyAlignment="1">
      <alignment horizontal="right"/>
    </xf>
    <xf numFmtId="49" fontId="2" fillId="32" borderId="0" xfId="48" applyNumberFormat="1" applyFont="1" applyFill="1" applyAlignment="1">
      <alignment horizontal="right"/>
    </xf>
    <xf numFmtId="0" fontId="9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7" fillId="32" borderId="0" xfId="0" applyFont="1" applyFill="1" applyAlignment="1">
      <alignment/>
    </xf>
    <xf numFmtId="3" fontId="2" fillId="32" borderId="0" xfId="0" applyNumberFormat="1" applyFont="1" applyFill="1" applyAlignment="1">
      <alignment horizontal="right"/>
    </xf>
    <xf numFmtId="49" fontId="2" fillId="32" borderId="0" xfId="0" applyNumberFormat="1" applyFont="1" applyFill="1" applyAlignment="1">
      <alignment horizontal="right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center" vertical="center"/>
    </xf>
    <xf numFmtId="3" fontId="2" fillId="32" borderId="0" xfId="48" applyNumberFormat="1" applyFont="1" applyFill="1" applyAlignment="1">
      <alignment/>
    </xf>
    <xf numFmtId="3" fontId="2" fillId="32" borderId="0" xfId="0" applyNumberFormat="1" applyFont="1" applyFill="1" applyAlignment="1">
      <alignment/>
    </xf>
    <xf numFmtId="3" fontId="2" fillId="32" borderId="0" xfId="48" applyNumberFormat="1" applyFont="1" applyFill="1" applyAlignment="1">
      <alignment/>
    </xf>
    <xf numFmtId="3" fontId="2" fillId="32" borderId="0" xfId="48" applyNumberFormat="1" applyFont="1" applyFill="1" applyAlignment="1">
      <alignment horizontal="right"/>
    </xf>
    <xf numFmtId="49" fontId="2" fillId="32" borderId="0" xfId="48" applyNumberFormat="1" applyFont="1" applyFill="1" applyAlignment="1">
      <alignment horizontal="right"/>
    </xf>
    <xf numFmtId="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 horizontal="right"/>
    </xf>
    <xf numFmtId="49" fontId="2" fillId="32" borderId="0" xfId="0" applyNumberFormat="1" applyFont="1" applyFill="1" applyAlignment="1">
      <alignment horizontal="right"/>
    </xf>
    <xf numFmtId="3" fontId="2" fillId="32" borderId="0" xfId="0" applyNumberFormat="1" applyFont="1" applyFill="1" applyBorder="1" applyAlignment="1">
      <alignment horizontal="right" vertical="center"/>
    </xf>
    <xf numFmtId="3" fontId="2" fillId="32" borderId="0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right" vertical="center"/>
    </xf>
    <xf numFmtId="0" fontId="1" fillId="6" borderId="0" xfId="54" applyFont="1" applyFill="1" applyBorder="1" applyAlignment="1" applyProtection="1">
      <alignment horizontal="left"/>
      <protection/>
    </xf>
    <xf numFmtId="0" fontId="1" fillId="6" borderId="0" xfId="0" applyFont="1" applyFill="1" applyBorder="1" applyAlignment="1">
      <alignment/>
    </xf>
    <xf numFmtId="0" fontId="1" fillId="6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/>
    </xf>
    <xf numFmtId="0" fontId="2" fillId="6" borderId="0" xfId="0" applyFont="1" applyFill="1" applyAlignment="1">
      <alignment/>
    </xf>
    <xf numFmtId="0" fontId="3" fillId="6" borderId="0" xfId="0" applyFont="1" applyFill="1" applyAlignment="1">
      <alignment/>
    </xf>
    <xf numFmtId="37" fontId="1" fillId="6" borderId="0" xfId="0" applyNumberFormat="1" applyFont="1" applyFill="1" applyBorder="1" applyAlignment="1" applyProtection="1">
      <alignment horizontal="left"/>
      <protection/>
    </xf>
    <xf numFmtId="37" fontId="2" fillId="6" borderId="0" xfId="0" applyNumberFormat="1" applyFont="1" applyFill="1" applyBorder="1" applyAlignment="1" applyProtection="1">
      <alignment/>
      <protection/>
    </xf>
    <xf numFmtId="0" fontId="1" fillId="6" borderId="0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1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 quotePrefix="1">
      <alignment horizontal="right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3" fontId="2" fillId="6" borderId="0" xfId="0" applyNumberFormat="1" applyFont="1" applyFill="1" applyBorder="1" applyAlignment="1">
      <alignment horizontal="right" vertical="center"/>
    </xf>
    <xf numFmtId="0" fontId="1" fillId="6" borderId="10" xfId="54" applyFont="1" applyFill="1" applyBorder="1" applyAlignment="1">
      <alignment horizontal="center"/>
      <protection/>
    </xf>
    <xf numFmtId="0" fontId="26" fillId="6" borderId="0" xfId="54" applyFont="1" applyFill="1" applyBorder="1" applyAlignment="1" applyProtection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0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9.28125" style="21" customWidth="1"/>
    <col min="3" max="3" width="58.8515625" style="21" customWidth="1"/>
    <col min="4" max="8" width="12.140625" style="3" customWidth="1"/>
    <col min="9" max="16384" width="11.421875" style="5" customWidth="1"/>
  </cols>
  <sheetData>
    <row r="1" spans="1:9" s="45" customFormat="1" ht="15" customHeight="1">
      <c r="A1" s="58" t="s">
        <v>153</v>
      </c>
      <c r="B1" s="40"/>
      <c r="C1" s="40"/>
      <c r="D1" s="40"/>
      <c r="E1" s="40"/>
      <c r="F1" s="41"/>
      <c r="G1" s="42"/>
      <c r="H1" s="43"/>
      <c r="I1" s="44"/>
    </row>
    <row r="2" spans="1:9" s="45" customFormat="1" ht="15" customHeight="1">
      <c r="A2" s="58" t="s">
        <v>151</v>
      </c>
      <c r="B2" s="40"/>
      <c r="C2" s="40"/>
      <c r="D2" s="40"/>
      <c r="E2" s="40"/>
      <c r="F2" s="41"/>
      <c r="G2" s="46"/>
      <c r="H2" s="47"/>
      <c r="I2" s="44"/>
    </row>
    <row r="3" spans="1:9" s="45" customFormat="1" ht="9" customHeight="1">
      <c r="A3" s="39"/>
      <c r="B3" s="40"/>
      <c r="C3" s="40"/>
      <c r="D3" s="40"/>
      <c r="E3" s="40"/>
      <c r="F3" s="41"/>
      <c r="G3" s="46"/>
      <c r="H3" s="47"/>
      <c r="I3" s="44"/>
    </row>
    <row r="4" spans="1:9" s="49" customFormat="1" ht="12.75" customHeight="1">
      <c r="A4" s="44"/>
      <c r="B4" s="44"/>
      <c r="C4" s="48"/>
      <c r="D4" s="44"/>
      <c r="E4" s="57" t="s">
        <v>96</v>
      </c>
      <c r="F4" s="57"/>
      <c r="G4" s="57"/>
      <c r="H4" s="57"/>
      <c r="I4" s="44"/>
    </row>
    <row r="5" spans="1:8" s="44" customFormat="1" ht="12.75" customHeight="1">
      <c r="A5" s="50" t="s">
        <v>97</v>
      </c>
      <c r="B5" s="50" t="s">
        <v>98</v>
      </c>
      <c r="C5" s="50" t="s">
        <v>112</v>
      </c>
      <c r="D5" s="51" t="s">
        <v>99</v>
      </c>
      <c r="E5" s="52" t="s">
        <v>66</v>
      </c>
      <c r="F5" s="52" t="s">
        <v>67</v>
      </c>
      <c r="G5" s="52" t="s">
        <v>68</v>
      </c>
      <c r="H5" s="41" t="s">
        <v>100</v>
      </c>
    </row>
    <row r="6" spans="1:8" s="44" customFormat="1" ht="9" customHeight="1">
      <c r="A6" s="53"/>
      <c r="B6" s="53"/>
      <c r="C6" s="53"/>
      <c r="D6" s="51"/>
      <c r="E6" s="41"/>
      <c r="F6" s="41"/>
      <c r="G6" s="41"/>
      <c r="H6" s="41"/>
    </row>
    <row r="7" spans="1:9" ht="9" customHeight="1">
      <c r="A7" s="8"/>
      <c r="B7" s="8"/>
      <c r="C7" s="8"/>
      <c r="D7" s="7"/>
      <c r="E7" s="1"/>
      <c r="F7" s="1"/>
      <c r="G7" s="1"/>
      <c r="H7" s="1"/>
      <c r="I7" s="3"/>
    </row>
    <row r="8" spans="1:10" ht="12.75" customHeight="1">
      <c r="A8" s="9" t="s">
        <v>99</v>
      </c>
      <c r="B8" s="10"/>
      <c r="C8" s="3"/>
      <c r="D8" s="11">
        <f>D10+D15+D20+D51+D55+D63+D71+D78+D82+D91+D99+D102+D114+D125+D128+D133+D139+D146+D152</f>
        <v>164204</v>
      </c>
      <c r="E8" s="11">
        <f>E10+E15+E20+E51+E55+E63+E71+E78+E82+E91+E99+E102+E114+E125+E128+E133+E139+E146+E152</f>
        <v>138175</v>
      </c>
      <c r="F8" s="11">
        <f>F10+F15+F20+F51+F55+F63+F71+F78+F82+F91+F99+F102+F114+F125+F128+F133+F139+F146+F152</f>
        <v>20233</v>
      </c>
      <c r="G8" s="11">
        <f>G10+G15+G20+G51+G55+G63+G71+G78+G82+G91+G99+G102+G114+G125+G128+G133+G139+G146</f>
        <v>4891</v>
      </c>
      <c r="H8" s="11">
        <f>H10+H20+H51+H55+H63+H71+H78+H82+H91+H99+H102+H114+H125+H128+H133+H139</f>
        <v>905</v>
      </c>
      <c r="I8" s="12"/>
      <c r="J8" s="13"/>
    </row>
    <row r="9" spans="1:10" ht="9" customHeight="1">
      <c r="A9" s="9"/>
      <c r="B9" s="10"/>
      <c r="C9" s="3"/>
      <c r="D9" s="11"/>
      <c r="E9" s="11"/>
      <c r="F9" s="11"/>
      <c r="G9" s="11"/>
      <c r="H9" s="11"/>
      <c r="I9" s="3"/>
      <c r="J9" s="13"/>
    </row>
    <row r="10" spans="1:9" ht="12.75" customHeight="1">
      <c r="A10" s="14" t="s">
        <v>114</v>
      </c>
      <c r="B10" s="10"/>
      <c r="C10" s="2" t="s">
        <v>120</v>
      </c>
      <c r="D10" s="11">
        <f>SUM(D11:D13)</f>
        <v>3341</v>
      </c>
      <c r="E10" s="11">
        <f>SUM(E11:E13)</f>
        <v>2992</v>
      </c>
      <c r="F10" s="11">
        <f>SUM(F11:F13)</f>
        <v>260</v>
      </c>
      <c r="G10" s="11">
        <f>SUM(G11:G13)</f>
        <v>73</v>
      </c>
      <c r="H10" s="11">
        <f>SUM(H11:H13)</f>
        <v>16</v>
      </c>
      <c r="I10" s="3"/>
    </row>
    <row r="11" spans="1:9" ht="12.75" customHeight="1">
      <c r="A11" s="14"/>
      <c r="B11" s="14">
        <v>1</v>
      </c>
      <c r="C11" s="2" t="s">
        <v>146</v>
      </c>
      <c r="D11" s="15">
        <f>E11+F11+G11+H11</f>
        <v>2994</v>
      </c>
      <c r="E11" s="16">
        <v>2681</v>
      </c>
      <c r="F11" s="16">
        <v>244</v>
      </c>
      <c r="G11" s="16">
        <v>56</v>
      </c>
      <c r="H11" s="16">
        <v>13</v>
      </c>
      <c r="I11" s="3"/>
    </row>
    <row r="12" spans="1:9" ht="12.75" customHeight="1">
      <c r="A12" s="9"/>
      <c r="B12" s="14">
        <v>2</v>
      </c>
      <c r="C12" s="2" t="s">
        <v>121</v>
      </c>
      <c r="D12" s="15">
        <f>E12+F12+G12+H12</f>
        <v>133</v>
      </c>
      <c r="E12" s="16">
        <v>110</v>
      </c>
      <c r="F12" s="16">
        <v>14</v>
      </c>
      <c r="G12" s="16">
        <v>6</v>
      </c>
      <c r="H12" s="16">
        <v>3</v>
      </c>
      <c r="I12" s="3"/>
    </row>
    <row r="13" spans="1:9" ht="12.75" customHeight="1">
      <c r="A13" s="9"/>
      <c r="B13" s="14">
        <v>3</v>
      </c>
      <c r="C13" s="2" t="s">
        <v>122</v>
      </c>
      <c r="D13" s="15">
        <f>E13+F13+G13</f>
        <v>214</v>
      </c>
      <c r="E13" s="16">
        <v>201</v>
      </c>
      <c r="F13" s="16">
        <v>2</v>
      </c>
      <c r="G13" s="16">
        <v>11</v>
      </c>
      <c r="H13" s="17" t="s">
        <v>152</v>
      </c>
      <c r="I13" s="3"/>
    </row>
    <row r="14" spans="1:9" ht="9" customHeight="1">
      <c r="A14" s="9"/>
      <c r="B14" s="18"/>
      <c r="C14" s="2"/>
      <c r="D14" s="12"/>
      <c r="E14" s="12"/>
      <c r="F14" s="12"/>
      <c r="G14" s="12"/>
      <c r="H14" s="12"/>
      <c r="I14" s="3"/>
    </row>
    <row r="15" spans="1:12" ht="12.75" customHeight="1">
      <c r="A15" s="19" t="s">
        <v>0</v>
      </c>
      <c r="B15" s="20"/>
      <c r="C15" s="2" t="s">
        <v>101</v>
      </c>
      <c r="D15" s="11">
        <f>SUM(D16:D18)</f>
        <v>223</v>
      </c>
      <c r="E15" s="11">
        <f>SUM(E16:E18)</f>
        <v>152</v>
      </c>
      <c r="F15" s="11">
        <f>SUM(F16:F18)</f>
        <v>52</v>
      </c>
      <c r="G15" s="11">
        <f>SUM(G16:G18)</f>
        <v>19</v>
      </c>
      <c r="H15" s="11" t="s">
        <v>152</v>
      </c>
      <c r="I15" s="21"/>
      <c r="J15" s="22"/>
      <c r="K15" s="22"/>
      <c r="L15" s="22"/>
    </row>
    <row r="16" spans="1:9" ht="12.75" customHeight="1">
      <c r="A16" s="19"/>
      <c r="B16" s="14">
        <v>7</v>
      </c>
      <c r="C16" s="4" t="s">
        <v>1</v>
      </c>
      <c r="D16" s="12">
        <f>E16+F16</f>
        <v>8</v>
      </c>
      <c r="E16" s="23">
        <v>7</v>
      </c>
      <c r="F16" s="23">
        <v>1</v>
      </c>
      <c r="G16" s="24" t="s">
        <v>152</v>
      </c>
      <c r="H16" s="24" t="s">
        <v>152</v>
      </c>
      <c r="I16" s="3"/>
    </row>
    <row r="17" spans="1:9" ht="12.75" customHeight="1">
      <c r="A17" s="19"/>
      <c r="B17" s="14">
        <v>8</v>
      </c>
      <c r="C17" s="4" t="s">
        <v>2</v>
      </c>
      <c r="D17" s="12">
        <f>E17+F17+G17</f>
        <v>195</v>
      </c>
      <c r="E17" s="23">
        <v>129</v>
      </c>
      <c r="F17" s="23">
        <v>49</v>
      </c>
      <c r="G17" s="23">
        <v>17</v>
      </c>
      <c r="H17" s="24" t="s">
        <v>152</v>
      </c>
      <c r="I17" s="3"/>
    </row>
    <row r="18" spans="1:9" ht="12.75" customHeight="1">
      <c r="A18" s="19"/>
      <c r="B18" s="14">
        <v>9</v>
      </c>
      <c r="C18" s="4" t="s">
        <v>94</v>
      </c>
      <c r="D18" s="12">
        <f>E18+F18+G18</f>
        <v>20</v>
      </c>
      <c r="E18" s="23">
        <v>16</v>
      </c>
      <c r="F18" s="23">
        <v>2</v>
      </c>
      <c r="G18" s="23">
        <v>2</v>
      </c>
      <c r="H18" s="24" t="s">
        <v>152</v>
      </c>
      <c r="I18" s="3"/>
    </row>
    <row r="19" spans="1:9" ht="9" customHeight="1">
      <c r="A19" s="19"/>
      <c r="B19" s="14"/>
      <c r="C19" s="4"/>
      <c r="D19" s="12"/>
      <c r="E19" s="12"/>
      <c r="F19" s="12"/>
      <c r="G19" s="12"/>
      <c r="H19" s="12"/>
      <c r="I19" s="3"/>
    </row>
    <row r="20" spans="1:9" ht="12.75" customHeight="1">
      <c r="A20" s="19" t="s">
        <v>3</v>
      </c>
      <c r="B20" s="14"/>
      <c r="C20" s="6" t="s">
        <v>102</v>
      </c>
      <c r="D20" s="11">
        <f>SUM(D21:D49)</f>
        <v>15834</v>
      </c>
      <c r="E20" s="11">
        <f>SUM(E21:E49)</f>
        <v>11801</v>
      </c>
      <c r="F20" s="11">
        <f>SUM(F21:F49)</f>
        <v>2983</v>
      </c>
      <c r="G20" s="11">
        <f>SUM(G21:G49)</f>
        <v>838</v>
      </c>
      <c r="H20" s="11">
        <f>SUM(H21:H49)</f>
        <v>212</v>
      </c>
      <c r="I20" s="3"/>
    </row>
    <row r="21" spans="1:9" ht="12.75" customHeight="1">
      <c r="A21" s="19"/>
      <c r="B21" s="14">
        <v>10</v>
      </c>
      <c r="C21" s="4" t="s">
        <v>4</v>
      </c>
      <c r="D21" s="15">
        <f aca="true" t="shared" si="0" ref="D21:D26">E21+F21+G21+H21</f>
        <v>3765</v>
      </c>
      <c r="E21" s="16">
        <v>2301</v>
      </c>
      <c r="F21" s="16">
        <v>1067</v>
      </c>
      <c r="G21" s="16">
        <v>298</v>
      </c>
      <c r="H21" s="16">
        <v>99</v>
      </c>
      <c r="I21" s="12"/>
    </row>
    <row r="22" spans="1:9" ht="12.75" customHeight="1">
      <c r="A22" s="19"/>
      <c r="B22" s="14">
        <v>11</v>
      </c>
      <c r="C22" s="4" t="s">
        <v>5</v>
      </c>
      <c r="D22" s="15">
        <f>E22+F22+G22+H22</f>
        <v>308</v>
      </c>
      <c r="E22" s="16">
        <v>212</v>
      </c>
      <c r="F22" s="16">
        <v>67</v>
      </c>
      <c r="G22" s="16">
        <v>23</v>
      </c>
      <c r="H22" s="16">
        <v>6</v>
      </c>
      <c r="I22" s="12"/>
    </row>
    <row r="23" spans="1:9" ht="12.75" customHeight="1">
      <c r="A23" s="19"/>
      <c r="B23" s="14">
        <v>12</v>
      </c>
      <c r="C23" s="4" t="s">
        <v>6</v>
      </c>
      <c r="D23" s="15">
        <f>E23+G23+H23</f>
        <v>4</v>
      </c>
      <c r="E23" s="16">
        <v>2</v>
      </c>
      <c r="F23" s="17" t="s">
        <v>152</v>
      </c>
      <c r="G23" s="16">
        <v>1</v>
      </c>
      <c r="H23" s="16">
        <v>1</v>
      </c>
      <c r="I23" s="12"/>
    </row>
    <row r="24" spans="1:9" ht="12.75" customHeight="1">
      <c r="A24" s="19"/>
      <c r="B24" s="14">
        <v>13</v>
      </c>
      <c r="C24" s="4" t="s">
        <v>7</v>
      </c>
      <c r="D24" s="15">
        <f t="shared" si="0"/>
        <v>437</v>
      </c>
      <c r="E24" s="16">
        <v>331</v>
      </c>
      <c r="F24" s="16">
        <v>69</v>
      </c>
      <c r="G24" s="16">
        <v>31</v>
      </c>
      <c r="H24" s="16">
        <v>6</v>
      </c>
      <c r="I24" s="12"/>
    </row>
    <row r="25" spans="1:9" ht="12.75" customHeight="1">
      <c r="A25" s="19"/>
      <c r="B25" s="14">
        <v>14</v>
      </c>
      <c r="C25" s="4" t="s">
        <v>8</v>
      </c>
      <c r="D25" s="15">
        <f t="shared" si="0"/>
        <v>1647</v>
      </c>
      <c r="E25" s="16">
        <v>1441</v>
      </c>
      <c r="F25" s="16">
        <v>158</v>
      </c>
      <c r="G25" s="16">
        <v>41</v>
      </c>
      <c r="H25" s="16">
        <v>7</v>
      </c>
      <c r="I25" s="12"/>
    </row>
    <row r="26" spans="1:9" ht="12.75" customHeight="1">
      <c r="A26" s="19"/>
      <c r="B26" s="14">
        <v>15</v>
      </c>
      <c r="C26" s="4" t="s">
        <v>9</v>
      </c>
      <c r="D26" s="15">
        <f t="shared" si="0"/>
        <v>415</v>
      </c>
      <c r="E26" s="16">
        <v>318</v>
      </c>
      <c r="F26" s="16">
        <v>69</v>
      </c>
      <c r="G26" s="16">
        <v>19</v>
      </c>
      <c r="H26" s="16">
        <v>9</v>
      </c>
      <c r="I26" s="12"/>
    </row>
    <row r="27" spans="1:9" ht="12.75" customHeight="1">
      <c r="A27" s="19"/>
      <c r="B27" s="14">
        <v>16</v>
      </c>
      <c r="C27" s="4" t="s">
        <v>78</v>
      </c>
      <c r="D27" s="15"/>
      <c r="E27" s="15"/>
      <c r="F27" s="15"/>
      <c r="G27" s="15"/>
      <c r="H27" s="15"/>
      <c r="I27" s="12"/>
    </row>
    <row r="28" spans="1:9" ht="12.75" customHeight="1">
      <c r="A28" s="19"/>
      <c r="B28" s="14"/>
      <c r="C28" s="4" t="s">
        <v>82</v>
      </c>
      <c r="D28" s="15"/>
      <c r="E28" s="15"/>
      <c r="F28" s="15"/>
      <c r="G28" s="15"/>
      <c r="H28" s="15"/>
      <c r="I28" s="12"/>
    </row>
    <row r="29" spans="1:9" ht="12.75" customHeight="1">
      <c r="A29" s="19"/>
      <c r="C29" s="4" t="s">
        <v>83</v>
      </c>
      <c r="D29" s="15">
        <f>E29+F29+G29+H29</f>
        <v>847</v>
      </c>
      <c r="E29" s="16">
        <v>659</v>
      </c>
      <c r="F29" s="16">
        <v>159</v>
      </c>
      <c r="G29" s="16">
        <v>24</v>
      </c>
      <c r="H29" s="16">
        <v>5</v>
      </c>
      <c r="I29" s="12"/>
    </row>
    <row r="30" spans="1:9" ht="12.75" customHeight="1">
      <c r="A30" s="19"/>
      <c r="B30" s="14">
        <v>17</v>
      </c>
      <c r="C30" s="4" t="s">
        <v>10</v>
      </c>
      <c r="D30" s="15">
        <f>E30+F30+G30+H30</f>
        <v>84</v>
      </c>
      <c r="E30" s="16">
        <v>45</v>
      </c>
      <c r="F30" s="16">
        <v>20</v>
      </c>
      <c r="G30" s="16">
        <v>11</v>
      </c>
      <c r="H30" s="16">
        <v>8</v>
      </c>
      <c r="I30" s="12"/>
    </row>
    <row r="31" spans="1:9" ht="12.75" customHeight="1">
      <c r="A31" s="19"/>
      <c r="B31" s="14">
        <v>18</v>
      </c>
      <c r="C31" s="4" t="s">
        <v>11</v>
      </c>
      <c r="D31" s="15">
        <f>E31+F31+G31+H31</f>
        <v>1129</v>
      </c>
      <c r="E31" s="16">
        <v>864</v>
      </c>
      <c r="F31" s="16">
        <v>216</v>
      </c>
      <c r="G31" s="16">
        <v>47</v>
      </c>
      <c r="H31" s="16">
        <v>2</v>
      </c>
      <c r="I31" s="12"/>
    </row>
    <row r="32" spans="1:9" ht="12.75" customHeight="1">
      <c r="A32" s="19"/>
      <c r="B32" s="14">
        <v>19</v>
      </c>
      <c r="C32" s="4" t="s">
        <v>12</v>
      </c>
      <c r="D32" s="15">
        <f>E32+F32</f>
        <v>13</v>
      </c>
      <c r="E32" s="16">
        <v>10</v>
      </c>
      <c r="F32" s="16">
        <v>3</v>
      </c>
      <c r="G32" s="17" t="s">
        <v>152</v>
      </c>
      <c r="H32" s="17" t="s">
        <v>152</v>
      </c>
      <c r="I32" s="12"/>
    </row>
    <row r="33" spans="1:9" ht="12.75" customHeight="1">
      <c r="A33" s="19"/>
      <c r="B33" s="14">
        <v>20</v>
      </c>
      <c r="C33" s="4" t="s">
        <v>13</v>
      </c>
      <c r="D33" s="15">
        <f>E33+F33+G33+H33</f>
        <v>319</v>
      </c>
      <c r="E33" s="16">
        <v>163</v>
      </c>
      <c r="F33" s="16">
        <v>90</v>
      </c>
      <c r="G33" s="16">
        <v>55</v>
      </c>
      <c r="H33" s="16">
        <v>11</v>
      </c>
      <c r="I33" s="12"/>
    </row>
    <row r="34" spans="1:9" ht="12.75" customHeight="1">
      <c r="A34" s="19"/>
      <c r="B34" s="14">
        <v>21</v>
      </c>
      <c r="C34" s="4" t="s">
        <v>69</v>
      </c>
      <c r="D34" s="15"/>
      <c r="E34" s="15"/>
      <c r="F34" s="15"/>
      <c r="G34" s="15"/>
      <c r="H34" s="15"/>
      <c r="I34" s="12"/>
    </row>
    <row r="35" spans="1:9" ht="12.75" customHeight="1">
      <c r="A35" s="19"/>
      <c r="C35" s="4" t="s">
        <v>84</v>
      </c>
      <c r="D35" s="15">
        <f>E35+F35+G35+H35</f>
        <v>96</v>
      </c>
      <c r="E35" s="16">
        <v>32</v>
      </c>
      <c r="F35" s="16">
        <v>23</v>
      </c>
      <c r="G35" s="16">
        <v>26</v>
      </c>
      <c r="H35" s="16">
        <v>15</v>
      </c>
      <c r="I35" s="12"/>
    </row>
    <row r="36" spans="1:9" ht="12.75" customHeight="1">
      <c r="A36" s="19"/>
      <c r="B36" s="14">
        <v>22</v>
      </c>
      <c r="C36" s="4" t="s">
        <v>14</v>
      </c>
      <c r="D36" s="15">
        <f>E36+F36+G36+H36</f>
        <v>334</v>
      </c>
      <c r="E36" s="15">
        <v>173</v>
      </c>
      <c r="F36" s="15">
        <v>105</v>
      </c>
      <c r="G36" s="15">
        <v>49</v>
      </c>
      <c r="H36" s="15">
        <v>7</v>
      </c>
      <c r="I36" s="12"/>
    </row>
    <row r="37" spans="1:9" ht="12.75" customHeight="1">
      <c r="A37" s="19"/>
      <c r="B37" s="14">
        <v>23</v>
      </c>
      <c r="C37" s="4" t="s">
        <v>15</v>
      </c>
      <c r="D37" s="15">
        <f>E37+F37+G37+H37</f>
        <v>556</v>
      </c>
      <c r="E37" s="15">
        <v>422</v>
      </c>
      <c r="F37" s="15">
        <v>88</v>
      </c>
      <c r="G37" s="15">
        <v>42</v>
      </c>
      <c r="H37" s="15">
        <v>4</v>
      </c>
      <c r="I37" s="12"/>
    </row>
    <row r="38" spans="1:9" ht="12.75" customHeight="1">
      <c r="A38" s="19"/>
      <c r="B38" s="14">
        <v>24</v>
      </c>
      <c r="C38" s="4" t="s">
        <v>16</v>
      </c>
      <c r="D38" s="15">
        <f>E38+F38+G38+H38</f>
        <v>319</v>
      </c>
      <c r="E38" s="15">
        <v>241</v>
      </c>
      <c r="F38" s="15">
        <v>65</v>
      </c>
      <c r="G38" s="15">
        <v>7</v>
      </c>
      <c r="H38" s="15">
        <v>6</v>
      </c>
      <c r="I38" s="12"/>
    </row>
    <row r="39" spans="1:9" ht="12.75" customHeight="1">
      <c r="A39" s="19"/>
      <c r="B39" s="14">
        <v>25</v>
      </c>
      <c r="C39" s="4" t="s">
        <v>76</v>
      </c>
      <c r="D39" s="15"/>
      <c r="E39" s="15"/>
      <c r="F39" s="15"/>
      <c r="G39" s="15"/>
      <c r="H39" s="15"/>
      <c r="I39" s="12"/>
    </row>
    <row r="40" spans="1:9" ht="12.75" customHeight="1">
      <c r="A40" s="19"/>
      <c r="C40" s="4" t="s">
        <v>77</v>
      </c>
      <c r="D40" s="15">
        <f>E40+F40+G40+H40</f>
        <v>1883</v>
      </c>
      <c r="E40" s="16">
        <v>1502</v>
      </c>
      <c r="F40" s="16">
        <v>323</v>
      </c>
      <c r="G40" s="16">
        <v>53</v>
      </c>
      <c r="H40" s="16">
        <v>5</v>
      </c>
      <c r="I40" s="12"/>
    </row>
    <row r="41" spans="1:9" ht="12.75" customHeight="1">
      <c r="A41" s="19"/>
      <c r="B41" s="14">
        <v>26</v>
      </c>
      <c r="C41" s="4" t="s">
        <v>17</v>
      </c>
      <c r="D41" s="15">
        <f>E41+F41+G41+H41</f>
        <v>281</v>
      </c>
      <c r="E41" s="16">
        <v>214</v>
      </c>
      <c r="F41" s="16">
        <v>53</v>
      </c>
      <c r="G41" s="16">
        <v>13</v>
      </c>
      <c r="H41" s="16">
        <v>1</v>
      </c>
      <c r="I41" s="12"/>
    </row>
    <row r="42" spans="1:9" ht="12.75" customHeight="1">
      <c r="A42" s="19"/>
      <c r="B42" s="14">
        <v>27</v>
      </c>
      <c r="C42" s="4" t="s">
        <v>18</v>
      </c>
      <c r="D42" s="15">
        <f>E42+F42+G42+H42</f>
        <v>136</v>
      </c>
      <c r="E42" s="16">
        <v>83</v>
      </c>
      <c r="F42" s="16">
        <v>32</v>
      </c>
      <c r="G42" s="16">
        <v>18</v>
      </c>
      <c r="H42" s="16">
        <v>3</v>
      </c>
      <c r="I42" s="3"/>
    </row>
    <row r="43" spans="1:9" ht="12.75" customHeight="1">
      <c r="A43" s="19"/>
      <c r="B43" s="14">
        <v>28</v>
      </c>
      <c r="C43" s="4" t="s">
        <v>19</v>
      </c>
      <c r="D43" s="15">
        <f>E43+F43+G43</f>
        <v>334</v>
      </c>
      <c r="E43" s="16">
        <v>257</v>
      </c>
      <c r="F43" s="16">
        <v>68</v>
      </c>
      <c r="G43" s="16">
        <v>9</v>
      </c>
      <c r="H43" s="17" t="s">
        <v>152</v>
      </c>
      <c r="I43" s="3"/>
    </row>
    <row r="44" spans="1:9" ht="12.75" customHeight="1">
      <c r="A44" s="19"/>
      <c r="B44" s="14">
        <v>29</v>
      </c>
      <c r="C44" s="4" t="s">
        <v>81</v>
      </c>
      <c r="D44" s="15"/>
      <c r="E44" s="15"/>
      <c r="F44" s="15"/>
      <c r="G44" s="15"/>
      <c r="H44" s="15"/>
      <c r="I44" s="3"/>
    </row>
    <row r="45" spans="1:9" ht="12.75" customHeight="1">
      <c r="A45" s="19"/>
      <c r="C45" s="4" t="s">
        <v>85</v>
      </c>
      <c r="D45" s="15">
        <f>E45+F45+G45+H45</f>
        <v>124</v>
      </c>
      <c r="E45" s="16">
        <v>64</v>
      </c>
      <c r="F45" s="16">
        <v>38</v>
      </c>
      <c r="G45" s="16">
        <v>14</v>
      </c>
      <c r="H45" s="16">
        <v>8</v>
      </c>
      <c r="I45" s="3"/>
    </row>
    <row r="46" spans="1:9" ht="12.75" customHeight="1">
      <c r="A46" s="19"/>
      <c r="B46" s="14">
        <v>30</v>
      </c>
      <c r="C46" s="4" t="s">
        <v>20</v>
      </c>
      <c r="D46" s="15">
        <f>E46+F46+G46+H46</f>
        <v>70</v>
      </c>
      <c r="E46" s="16">
        <v>50</v>
      </c>
      <c r="F46" s="16">
        <v>16</v>
      </c>
      <c r="G46" s="16">
        <v>2</v>
      </c>
      <c r="H46" s="16">
        <v>2</v>
      </c>
      <c r="I46" s="3"/>
    </row>
    <row r="47" spans="1:9" ht="12.75" customHeight="1">
      <c r="A47" s="19"/>
      <c r="B47" s="14">
        <v>31</v>
      </c>
      <c r="C47" s="4" t="s">
        <v>21</v>
      </c>
      <c r="D47" s="15">
        <f>E47+F47+G47+H47</f>
        <v>1122</v>
      </c>
      <c r="E47" s="16">
        <v>988</v>
      </c>
      <c r="F47" s="16">
        <v>104</v>
      </c>
      <c r="G47" s="16">
        <v>28</v>
      </c>
      <c r="H47" s="16">
        <v>2</v>
      </c>
      <c r="I47" s="3"/>
    </row>
    <row r="48" spans="1:9" ht="12.75" customHeight="1">
      <c r="A48" s="19"/>
      <c r="B48" s="14">
        <v>32</v>
      </c>
      <c r="C48" s="4" t="s">
        <v>22</v>
      </c>
      <c r="D48" s="15">
        <f>E48+F48+G48+H48</f>
        <v>722</v>
      </c>
      <c r="E48" s="16">
        <v>652</v>
      </c>
      <c r="F48" s="16">
        <v>55</v>
      </c>
      <c r="G48" s="16">
        <v>12</v>
      </c>
      <c r="H48" s="16">
        <v>3</v>
      </c>
      <c r="I48" s="3"/>
    </row>
    <row r="49" spans="1:11" ht="12.75" customHeight="1">
      <c r="A49" s="19"/>
      <c r="B49" s="14">
        <v>33</v>
      </c>
      <c r="C49" s="4" t="s">
        <v>23</v>
      </c>
      <c r="D49" s="15">
        <f>E49+F49+G49+H49</f>
        <v>889</v>
      </c>
      <c r="E49" s="16">
        <v>777</v>
      </c>
      <c r="F49" s="16">
        <v>95</v>
      </c>
      <c r="G49" s="16">
        <v>15</v>
      </c>
      <c r="H49" s="16">
        <v>2</v>
      </c>
      <c r="I49" s="12"/>
      <c r="J49" s="12"/>
      <c r="K49" s="12"/>
    </row>
    <row r="50" spans="1:9" ht="9" customHeight="1">
      <c r="A50" s="19"/>
      <c r="B50" s="14"/>
      <c r="C50" s="4"/>
      <c r="D50" s="12"/>
      <c r="E50" s="12"/>
      <c r="F50" s="12"/>
      <c r="G50" s="12"/>
      <c r="H50" s="12"/>
      <c r="I50" s="3"/>
    </row>
    <row r="51" spans="1:9" ht="12.75" customHeight="1">
      <c r="A51" s="19" t="s">
        <v>25</v>
      </c>
      <c r="B51" s="14"/>
      <c r="C51" s="4" t="s">
        <v>24</v>
      </c>
      <c r="D51" s="25">
        <f>SUM(D52)</f>
        <v>64</v>
      </c>
      <c r="E51" s="25">
        <f>SUM(E52)</f>
        <v>45</v>
      </c>
      <c r="F51" s="25">
        <f>SUM(F52)</f>
        <v>11</v>
      </c>
      <c r="G51" s="25">
        <f>SUM(G52)</f>
        <v>7</v>
      </c>
      <c r="H51" s="25">
        <f>SUM(H52)</f>
        <v>1</v>
      </c>
      <c r="I51" s="3"/>
    </row>
    <row r="52" spans="1:9" ht="12.75" customHeight="1">
      <c r="A52" s="19"/>
      <c r="B52" s="14">
        <v>35</v>
      </c>
      <c r="C52" s="4" t="s">
        <v>24</v>
      </c>
      <c r="D52" s="12">
        <f>E52+F52+G52+H52</f>
        <v>64</v>
      </c>
      <c r="E52" s="23">
        <v>45</v>
      </c>
      <c r="F52" s="23">
        <v>11</v>
      </c>
      <c r="G52" s="23">
        <v>7</v>
      </c>
      <c r="H52" s="23">
        <v>1</v>
      </c>
      <c r="I52" s="3"/>
    </row>
    <row r="53" spans="1:9" ht="9" customHeight="1">
      <c r="A53" s="19"/>
      <c r="B53" s="14"/>
      <c r="C53" s="4"/>
      <c r="D53" s="12"/>
      <c r="E53" s="12"/>
      <c r="F53" s="12"/>
      <c r="G53" s="12"/>
      <c r="H53" s="12"/>
      <c r="I53" s="3"/>
    </row>
    <row r="54" spans="1:9" ht="12.75" customHeight="1">
      <c r="A54" s="19" t="s">
        <v>26</v>
      </c>
      <c r="B54" s="14"/>
      <c r="C54" s="9" t="s">
        <v>103</v>
      </c>
      <c r="D54" s="12"/>
      <c r="E54" s="12"/>
      <c r="F54" s="12"/>
      <c r="G54" s="12"/>
      <c r="H54" s="12"/>
      <c r="I54" s="3"/>
    </row>
    <row r="55" spans="2:9" ht="12.75" customHeight="1">
      <c r="B55" s="14"/>
      <c r="C55" s="4" t="s">
        <v>104</v>
      </c>
      <c r="D55" s="11">
        <f>SUM(D56:D60)</f>
        <v>636</v>
      </c>
      <c r="E55" s="11">
        <f>SUM(E56:E60)</f>
        <v>458</v>
      </c>
      <c r="F55" s="11">
        <f>SUM(F56:F60)</f>
        <v>105</v>
      </c>
      <c r="G55" s="11">
        <f>SUM(G56:G60)</f>
        <v>65</v>
      </c>
      <c r="H55" s="11">
        <f>SUM(H56:H60)</f>
        <v>8</v>
      </c>
      <c r="I55" s="25"/>
    </row>
    <row r="56" spans="1:9" ht="12.75" customHeight="1">
      <c r="A56" s="19"/>
      <c r="B56" s="14">
        <v>36</v>
      </c>
      <c r="C56" s="4" t="s">
        <v>27</v>
      </c>
      <c r="D56" s="12">
        <f>E56+F56+G56</f>
        <v>41</v>
      </c>
      <c r="E56" s="23">
        <v>37</v>
      </c>
      <c r="F56" s="23">
        <v>3</v>
      </c>
      <c r="G56" s="23">
        <v>1</v>
      </c>
      <c r="H56" s="24" t="s">
        <v>152</v>
      </c>
      <c r="I56" s="3"/>
    </row>
    <row r="57" spans="1:9" ht="12.75" customHeight="1">
      <c r="A57" s="19"/>
      <c r="B57" s="26">
        <v>37</v>
      </c>
      <c r="C57" s="4" t="s">
        <v>95</v>
      </c>
      <c r="D57" s="12">
        <f>E57</f>
        <v>6</v>
      </c>
      <c r="E57" s="23">
        <v>6</v>
      </c>
      <c r="F57" s="24" t="s">
        <v>152</v>
      </c>
      <c r="G57" s="24" t="s">
        <v>152</v>
      </c>
      <c r="H57" s="24" t="s">
        <v>152</v>
      </c>
      <c r="I57" s="3"/>
    </row>
    <row r="58" spans="1:9" ht="12.75" customHeight="1">
      <c r="A58" s="19"/>
      <c r="B58" s="14">
        <v>38</v>
      </c>
      <c r="C58" s="4" t="s">
        <v>70</v>
      </c>
      <c r="D58" s="12"/>
      <c r="E58" s="12"/>
      <c r="F58" s="12"/>
      <c r="G58" s="12"/>
      <c r="H58" s="12"/>
      <c r="I58" s="3"/>
    </row>
    <row r="59" spans="1:9" ht="12.75" customHeight="1">
      <c r="A59" s="19"/>
      <c r="C59" s="4" t="s">
        <v>86</v>
      </c>
      <c r="D59" s="12">
        <f>E59+F59+G59+H59</f>
        <v>535</v>
      </c>
      <c r="E59" s="23">
        <v>369</v>
      </c>
      <c r="F59" s="23">
        <v>97</v>
      </c>
      <c r="G59" s="23">
        <v>61</v>
      </c>
      <c r="H59" s="23">
        <v>8</v>
      </c>
      <c r="I59" s="3"/>
    </row>
    <row r="60" spans="1:9" ht="12.75" customHeight="1">
      <c r="A60" s="19"/>
      <c r="B60" s="26">
        <v>39</v>
      </c>
      <c r="C60" s="4" t="s">
        <v>147</v>
      </c>
      <c r="D60" s="12">
        <f>E60+F60+G60</f>
        <v>54</v>
      </c>
      <c r="E60" s="23">
        <v>46</v>
      </c>
      <c r="F60" s="23">
        <v>5</v>
      </c>
      <c r="G60" s="23">
        <v>3</v>
      </c>
      <c r="H60" s="24" t="s">
        <v>152</v>
      </c>
      <c r="I60" s="3"/>
    </row>
    <row r="61" spans="1:9" ht="9" customHeight="1">
      <c r="A61" s="19"/>
      <c r="B61" s="14"/>
      <c r="C61" s="4"/>
      <c r="D61" s="12"/>
      <c r="E61" s="12"/>
      <c r="F61" s="12"/>
      <c r="G61" s="12"/>
      <c r="H61" s="12"/>
      <c r="I61" s="3"/>
    </row>
    <row r="62" spans="1:9" ht="12.75" customHeight="1">
      <c r="A62" s="19" t="s">
        <v>28</v>
      </c>
      <c r="B62" s="14"/>
      <c r="C62" s="9" t="s">
        <v>106</v>
      </c>
      <c r="D62" s="11"/>
      <c r="E62" s="11"/>
      <c r="F62" s="11"/>
      <c r="G62" s="12"/>
      <c r="H62" s="12"/>
      <c r="I62" s="3"/>
    </row>
    <row r="63" spans="2:9" ht="12.75" customHeight="1">
      <c r="B63" s="14"/>
      <c r="C63" s="9" t="s">
        <v>105</v>
      </c>
      <c r="D63" s="11">
        <f>SUM(D65:D69)</f>
        <v>58994</v>
      </c>
      <c r="E63" s="11">
        <f>SUM(E65:E69)</f>
        <v>50865</v>
      </c>
      <c r="F63" s="11">
        <f>SUM(F65:F69)</f>
        <v>6685</v>
      </c>
      <c r="G63" s="11">
        <f>SUM(G65:G69)</f>
        <v>1323</v>
      </c>
      <c r="H63" s="11">
        <f>SUM(H65:H69)</f>
        <v>121</v>
      </c>
      <c r="I63" s="3"/>
    </row>
    <row r="64" spans="2:9" ht="12.75" customHeight="1">
      <c r="B64" s="26">
        <v>45</v>
      </c>
      <c r="C64" s="9" t="s">
        <v>123</v>
      </c>
      <c r="D64" s="12"/>
      <c r="E64" s="12"/>
      <c r="F64" s="12"/>
      <c r="G64" s="12"/>
      <c r="H64" s="12"/>
      <c r="I64" s="3"/>
    </row>
    <row r="65" spans="2:9" ht="11.25" customHeight="1">
      <c r="B65" s="27"/>
      <c r="C65" s="9" t="s">
        <v>124</v>
      </c>
      <c r="D65" s="28">
        <f>E65+F65+G65+H65</f>
        <v>6256</v>
      </c>
      <c r="E65" s="28">
        <v>5321</v>
      </c>
      <c r="F65" s="28">
        <v>816</v>
      </c>
      <c r="G65" s="28">
        <v>112</v>
      </c>
      <c r="H65" s="28">
        <v>7</v>
      </c>
      <c r="I65" s="3"/>
    </row>
    <row r="66" spans="1:9" ht="12.75" customHeight="1">
      <c r="A66" s="19"/>
      <c r="B66" s="14">
        <v>46</v>
      </c>
      <c r="C66" s="4" t="s">
        <v>72</v>
      </c>
      <c r="D66" s="29"/>
      <c r="E66" s="29"/>
      <c r="F66" s="29"/>
      <c r="G66" s="29"/>
      <c r="H66" s="29"/>
      <c r="I66" s="3"/>
    </row>
    <row r="67" spans="1:9" ht="12.75" customHeight="1">
      <c r="A67" s="19"/>
      <c r="C67" s="4" t="s">
        <v>71</v>
      </c>
      <c r="D67" s="28">
        <f>E67+F67+G67+H67</f>
        <v>10841</v>
      </c>
      <c r="E67" s="28">
        <v>8055</v>
      </c>
      <c r="F67" s="28">
        <v>2204</v>
      </c>
      <c r="G67" s="28">
        <v>539</v>
      </c>
      <c r="H67" s="28">
        <v>43</v>
      </c>
      <c r="I67" s="3"/>
    </row>
    <row r="68" spans="1:9" ht="12.75" customHeight="1">
      <c r="A68" s="19"/>
      <c r="B68" s="14">
        <v>47</v>
      </c>
      <c r="C68" s="4" t="s">
        <v>73</v>
      </c>
      <c r="D68" s="29"/>
      <c r="E68" s="29"/>
      <c r="F68" s="29"/>
      <c r="G68" s="29"/>
      <c r="H68" s="29"/>
      <c r="I68" s="3"/>
    </row>
    <row r="69" spans="1:9" ht="12.75" customHeight="1">
      <c r="A69" s="19"/>
      <c r="C69" s="4" t="s">
        <v>87</v>
      </c>
      <c r="D69" s="28">
        <f>E69+F69+G69+H69</f>
        <v>41897</v>
      </c>
      <c r="E69" s="28">
        <v>37489</v>
      </c>
      <c r="F69" s="28">
        <v>3665</v>
      </c>
      <c r="G69" s="28">
        <v>672</v>
      </c>
      <c r="H69" s="28">
        <v>71</v>
      </c>
      <c r="I69" s="3"/>
    </row>
    <row r="70" spans="1:9" ht="9" customHeight="1">
      <c r="A70" s="19"/>
      <c r="B70" s="14"/>
      <c r="C70" s="4"/>
      <c r="D70" s="12"/>
      <c r="E70" s="12"/>
      <c r="F70" s="12"/>
      <c r="G70" s="12"/>
      <c r="H70" s="12"/>
      <c r="I70" s="3"/>
    </row>
    <row r="71" spans="1:9" ht="12.75" customHeight="1">
      <c r="A71" s="19" t="s">
        <v>29</v>
      </c>
      <c r="B71" s="14"/>
      <c r="C71" s="6" t="s">
        <v>107</v>
      </c>
      <c r="D71" s="11">
        <f>SUM(D72:D76)</f>
        <v>16802</v>
      </c>
      <c r="E71" s="11">
        <f>SUM(E72:E76)</f>
        <v>14213</v>
      </c>
      <c r="F71" s="11">
        <f>SUM(F72:F76)</f>
        <v>2126</v>
      </c>
      <c r="G71" s="11">
        <f>SUM(G72:G76)</f>
        <v>395</v>
      </c>
      <c r="H71" s="11">
        <f>SUM(H72:H76)</f>
        <v>68</v>
      </c>
      <c r="I71" s="3"/>
    </row>
    <row r="72" spans="1:9" ht="12.75" customHeight="1">
      <c r="A72" s="19"/>
      <c r="B72" s="14">
        <v>49</v>
      </c>
      <c r="C72" s="4" t="s">
        <v>30</v>
      </c>
      <c r="D72" s="30">
        <f>E72+F72+G72+H72</f>
        <v>14106</v>
      </c>
      <c r="E72" s="31">
        <v>12248</v>
      </c>
      <c r="F72" s="31">
        <v>1616</v>
      </c>
      <c r="G72" s="31">
        <v>215</v>
      </c>
      <c r="H72" s="31">
        <v>27</v>
      </c>
      <c r="I72" s="3"/>
    </row>
    <row r="73" spans="1:9" ht="12.75" customHeight="1">
      <c r="A73" s="19"/>
      <c r="B73" s="14">
        <v>50</v>
      </c>
      <c r="C73" s="4" t="s">
        <v>31</v>
      </c>
      <c r="D73" s="30">
        <f>E73+F73+G73+H73</f>
        <v>65</v>
      </c>
      <c r="E73" s="31">
        <v>40</v>
      </c>
      <c r="F73" s="31">
        <v>14</v>
      </c>
      <c r="G73" s="31">
        <v>10</v>
      </c>
      <c r="H73" s="31">
        <v>1</v>
      </c>
      <c r="I73" s="3"/>
    </row>
    <row r="74" spans="1:9" ht="12.75" customHeight="1">
      <c r="A74" s="19"/>
      <c r="B74" s="14">
        <v>51</v>
      </c>
      <c r="C74" s="4" t="s">
        <v>32</v>
      </c>
      <c r="D74" s="30">
        <f>E74+F74+G74</f>
        <v>62</v>
      </c>
      <c r="E74" s="31">
        <v>41</v>
      </c>
      <c r="F74" s="31">
        <v>12</v>
      </c>
      <c r="G74" s="31">
        <v>9</v>
      </c>
      <c r="H74" s="32" t="s">
        <v>152</v>
      </c>
      <c r="I74" s="3"/>
    </row>
    <row r="75" spans="1:9" ht="12.75" customHeight="1">
      <c r="A75" s="19"/>
      <c r="B75" s="14">
        <v>52</v>
      </c>
      <c r="C75" s="4" t="s">
        <v>33</v>
      </c>
      <c r="D75" s="30">
        <f>E75+F75+G75+H75</f>
        <v>1793</v>
      </c>
      <c r="E75" s="31">
        <v>1197</v>
      </c>
      <c r="F75" s="31">
        <v>426</v>
      </c>
      <c r="G75" s="31">
        <v>138</v>
      </c>
      <c r="H75" s="31">
        <v>32</v>
      </c>
      <c r="I75" s="3"/>
    </row>
    <row r="76" spans="1:9" ht="12.75" customHeight="1">
      <c r="A76" s="19"/>
      <c r="B76" s="14">
        <v>53</v>
      </c>
      <c r="C76" s="4" t="s">
        <v>34</v>
      </c>
      <c r="D76" s="30">
        <f>E76+F76+G76+H76</f>
        <v>776</v>
      </c>
      <c r="E76" s="31">
        <v>687</v>
      </c>
      <c r="F76" s="31">
        <v>58</v>
      </c>
      <c r="G76" s="31">
        <v>23</v>
      </c>
      <c r="H76" s="31">
        <v>8</v>
      </c>
      <c r="I76" s="3"/>
    </row>
    <row r="77" spans="1:9" ht="9" customHeight="1">
      <c r="A77" s="19"/>
      <c r="B77" s="14"/>
      <c r="C77" s="4"/>
      <c r="D77" s="12"/>
      <c r="E77" s="12"/>
      <c r="F77" s="12"/>
      <c r="G77" s="12"/>
      <c r="H77" s="12"/>
      <c r="I77" s="3"/>
    </row>
    <row r="78" spans="1:9" ht="12.75" customHeight="1">
      <c r="A78" s="19" t="s">
        <v>35</v>
      </c>
      <c r="B78" s="14"/>
      <c r="C78" s="6" t="s">
        <v>108</v>
      </c>
      <c r="D78" s="11">
        <f>SUM(D79:D80)</f>
        <v>7081</v>
      </c>
      <c r="E78" s="11">
        <f>SUM(E79:E80)</f>
        <v>5189</v>
      </c>
      <c r="F78" s="11">
        <f>SUM(F79:F80)</f>
        <v>1561</v>
      </c>
      <c r="G78" s="25">
        <f>SUM(G79:G80)</f>
        <v>307</v>
      </c>
      <c r="H78" s="25">
        <f>SUM(H79:H80)</f>
        <v>24</v>
      </c>
      <c r="I78" s="3"/>
    </row>
    <row r="79" spans="1:9" ht="12.75" customHeight="1">
      <c r="A79" s="19"/>
      <c r="B79" s="14">
        <v>55</v>
      </c>
      <c r="C79" s="4" t="s">
        <v>36</v>
      </c>
      <c r="D79" s="30">
        <f>E79+F79+G79+H79</f>
        <v>1273</v>
      </c>
      <c r="E79" s="31">
        <v>829</v>
      </c>
      <c r="F79" s="31">
        <v>327</v>
      </c>
      <c r="G79" s="31">
        <v>102</v>
      </c>
      <c r="H79" s="31">
        <v>15</v>
      </c>
      <c r="I79" s="3"/>
    </row>
    <row r="80" spans="1:9" ht="12.75" customHeight="1">
      <c r="A80" s="19"/>
      <c r="B80" s="14">
        <v>56</v>
      </c>
      <c r="C80" s="4" t="s">
        <v>37</v>
      </c>
      <c r="D80" s="30">
        <f>E80+F80+G80+H80</f>
        <v>5808</v>
      </c>
      <c r="E80" s="31">
        <v>4360</v>
      </c>
      <c r="F80" s="31">
        <v>1234</v>
      </c>
      <c r="G80" s="31">
        <v>205</v>
      </c>
      <c r="H80" s="31">
        <v>9</v>
      </c>
      <c r="I80" s="3"/>
    </row>
    <row r="81" spans="1:9" ht="9" customHeight="1">
      <c r="A81" s="19"/>
      <c r="B81" s="14"/>
      <c r="C81" s="4"/>
      <c r="D81" s="12"/>
      <c r="E81" s="12"/>
      <c r="F81" s="12"/>
      <c r="G81" s="12"/>
      <c r="H81" s="12"/>
      <c r="I81" s="3"/>
    </row>
    <row r="82" spans="1:9" ht="12.75" customHeight="1">
      <c r="A82" s="19" t="s">
        <v>38</v>
      </c>
      <c r="B82" s="14"/>
      <c r="C82" s="6" t="s">
        <v>143</v>
      </c>
      <c r="D82" s="11">
        <f>SUM(D83:D89)</f>
        <v>4779</v>
      </c>
      <c r="E82" s="11">
        <f>SUM(E83:E89)</f>
        <v>4070</v>
      </c>
      <c r="F82" s="11">
        <f>SUM(F83:F89)</f>
        <v>515</v>
      </c>
      <c r="G82" s="11">
        <f>SUM(G83:G89)</f>
        <v>160</v>
      </c>
      <c r="H82" s="11">
        <f>SUM(H83:H89)</f>
        <v>34</v>
      </c>
      <c r="I82" s="3"/>
    </row>
    <row r="83" spans="1:9" ht="12.75" customHeight="1">
      <c r="A83" s="19"/>
      <c r="B83" s="14">
        <v>58</v>
      </c>
      <c r="C83" s="4" t="s">
        <v>39</v>
      </c>
      <c r="D83" s="30">
        <f>E83+F83+G83+H83</f>
        <v>157</v>
      </c>
      <c r="E83" s="31">
        <v>124</v>
      </c>
      <c r="F83" s="31">
        <v>18</v>
      </c>
      <c r="G83" s="31">
        <v>12</v>
      </c>
      <c r="H83" s="31">
        <v>3</v>
      </c>
      <c r="I83" s="3"/>
    </row>
    <row r="84" spans="1:9" ht="12.75" customHeight="1">
      <c r="A84" s="19"/>
      <c r="B84" s="14">
        <v>59</v>
      </c>
      <c r="C84" s="4" t="s">
        <v>91</v>
      </c>
      <c r="D84" s="30"/>
      <c r="E84" s="30"/>
      <c r="F84" s="30"/>
      <c r="G84" s="30"/>
      <c r="H84" s="30"/>
      <c r="I84" s="3"/>
    </row>
    <row r="85" spans="1:9" ht="12.75" customHeight="1">
      <c r="A85" s="19"/>
      <c r="C85" s="4" t="s">
        <v>90</v>
      </c>
      <c r="D85" s="30">
        <f>E85+F85+G85+H85</f>
        <v>636</v>
      </c>
      <c r="E85" s="31">
        <v>586</v>
      </c>
      <c r="F85" s="31">
        <v>39</v>
      </c>
      <c r="G85" s="31">
        <v>8</v>
      </c>
      <c r="H85" s="31">
        <v>3</v>
      </c>
      <c r="I85" s="3"/>
    </row>
    <row r="86" spans="1:9" ht="12.75" customHeight="1">
      <c r="A86" s="19"/>
      <c r="B86" s="14">
        <v>60</v>
      </c>
      <c r="C86" s="4" t="s">
        <v>113</v>
      </c>
      <c r="D86" s="30">
        <f>E86+F86+G86+H86</f>
        <v>469</v>
      </c>
      <c r="E86" s="31">
        <v>283</v>
      </c>
      <c r="F86" s="31">
        <v>150</v>
      </c>
      <c r="G86" s="31">
        <v>32</v>
      </c>
      <c r="H86" s="31">
        <v>4</v>
      </c>
      <c r="I86" s="3"/>
    </row>
    <row r="87" spans="1:9" ht="12.75" customHeight="1">
      <c r="A87" s="19"/>
      <c r="B87" s="14">
        <v>61</v>
      </c>
      <c r="C87" s="4" t="s">
        <v>150</v>
      </c>
      <c r="D87" s="30">
        <f>E87+F87+G87+H87</f>
        <v>521</v>
      </c>
      <c r="E87" s="31">
        <v>415</v>
      </c>
      <c r="F87" s="31">
        <v>63</v>
      </c>
      <c r="G87" s="31">
        <v>32</v>
      </c>
      <c r="H87" s="31">
        <v>11</v>
      </c>
      <c r="I87" s="3"/>
    </row>
    <row r="88" spans="1:9" ht="12.75" customHeight="1">
      <c r="A88" s="19"/>
      <c r="B88" s="14">
        <v>62</v>
      </c>
      <c r="C88" s="4" t="s">
        <v>148</v>
      </c>
      <c r="D88" s="30">
        <f>E88+F88+G88+H88</f>
        <v>2558</v>
      </c>
      <c r="E88" s="31">
        <v>2255</v>
      </c>
      <c r="F88" s="31">
        <v>222</v>
      </c>
      <c r="G88" s="31">
        <v>68</v>
      </c>
      <c r="H88" s="31">
        <v>13</v>
      </c>
      <c r="I88" s="3"/>
    </row>
    <row r="89" spans="1:9" ht="12.75" customHeight="1">
      <c r="A89" s="19"/>
      <c r="B89" s="14">
        <v>63</v>
      </c>
      <c r="C89" s="4" t="s">
        <v>40</v>
      </c>
      <c r="D89" s="30">
        <f>E89+F89+G89</f>
        <v>438</v>
      </c>
      <c r="E89" s="31">
        <v>407</v>
      </c>
      <c r="F89" s="31">
        <v>23</v>
      </c>
      <c r="G89" s="31">
        <v>8</v>
      </c>
      <c r="H89" s="32" t="s">
        <v>152</v>
      </c>
      <c r="I89" s="3"/>
    </row>
    <row r="90" spans="1:9" ht="9" customHeight="1">
      <c r="A90" s="19"/>
      <c r="B90" s="14"/>
      <c r="C90" s="4"/>
      <c r="D90" s="12"/>
      <c r="E90" s="12"/>
      <c r="F90" s="12"/>
      <c r="G90" s="12"/>
      <c r="H90" s="12"/>
      <c r="I90" s="3"/>
    </row>
    <row r="91" spans="1:9" ht="12.75" customHeight="1">
      <c r="A91" s="19" t="s">
        <v>134</v>
      </c>
      <c r="B91" s="14"/>
      <c r="C91" s="4" t="s">
        <v>135</v>
      </c>
      <c r="D91" s="11">
        <f>SUM(D93:D97)</f>
        <v>2372</v>
      </c>
      <c r="E91" s="11">
        <f>SUM(E93:E97)</f>
        <v>1907</v>
      </c>
      <c r="F91" s="11">
        <f>SUM(F93:F97)</f>
        <v>319</v>
      </c>
      <c r="G91" s="11">
        <f>SUM(G93:G97)</f>
        <v>105</v>
      </c>
      <c r="H91" s="11">
        <f>SUM(H93:H97)</f>
        <v>41</v>
      </c>
      <c r="I91" s="3"/>
    </row>
    <row r="92" spans="1:9" ht="12.75" customHeight="1">
      <c r="A92" s="19"/>
      <c r="B92" s="14">
        <v>64</v>
      </c>
      <c r="C92" s="4" t="s">
        <v>125</v>
      </c>
      <c r="D92" s="12"/>
      <c r="E92" s="12"/>
      <c r="F92" s="12"/>
      <c r="G92" s="12"/>
      <c r="H92" s="12"/>
      <c r="I92" s="3"/>
    </row>
    <row r="93" spans="1:9" ht="12.75" customHeight="1">
      <c r="A93" s="19"/>
      <c r="B93" s="14"/>
      <c r="C93" s="4" t="s">
        <v>126</v>
      </c>
      <c r="D93" s="30">
        <f>E93+F93+G93+H93</f>
        <v>474</v>
      </c>
      <c r="E93" s="31">
        <v>318</v>
      </c>
      <c r="F93" s="31">
        <v>96</v>
      </c>
      <c r="G93" s="31">
        <v>38</v>
      </c>
      <c r="H93" s="31">
        <v>22</v>
      </c>
      <c r="I93" s="3"/>
    </row>
    <row r="94" spans="1:9" ht="12.75" customHeight="1">
      <c r="A94" s="19"/>
      <c r="B94" s="14">
        <v>65</v>
      </c>
      <c r="C94" s="4" t="s">
        <v>127</v>
      </c>
      <c r="D94" s="30"/>
      <c r="E94" s="30"/>
      <c r="F94" s="30"/>
      <c r="G94" s="30"/>
      <c r="H94" s="30"/>
      <c r="I94" s="3"/>
    </row>
    <row r="95" spans="1:9" ht="12.75" customHeight="1">
      <c r="A95" s="19"/>
      <c r="B95" s="14"/>
      <c r="C95" s="4" t="s">
        <v>136</v>
      </c>
      <c r="D95" s="30">
        <f>E95+F95+G95+H95</f>
        <v>101</v>
      </c>
      <c r="E95" s="31">
        <v>62</v>
      </c>
      <c r="F95" s="31">
        <v>19</v>
      </c>
      <c r="G95" s="31">
        <v>11</v>
      </c>
      <c r="H95" s="31">
        <v>9</v>
      </c>
      <c r="I95" s="3"/>
    </row>
    <row r="96" spans="1:9" ht="12.75" customHeight="1">
      <c r="A96" s="19"/>
      <c r="B96" s="14">
        <v>66</v>
      </c>
      <c r="C96" s="4" t="s">
        <v>128</v>
      </c>
      <c r="D96" s="30"/>
      <c r="E96" s="30"/>
      <c r="F96" s="30"/>
      <c r="G96" s="30"/>
      <c r="H96" s="30"/>
      <c r="I96" s="3"/>
    </row>
    <row r="97" spans="1:9" ht="12.75" customHeight="1">
      <c r="A97" s="19"/>
      <c r="B97" s="27"/>
      <c r="C97" s="4" t="s">
        <v>137</v>
      </c>
      <c r="D97" s="30">
        <f>E97+F97+G97+H97</f>
        <v>1797</v>
      </c>
      <c r="E97" s="31">
        <v>1527</v>
      </c>
      <c r="F97" s="31">
        <v>204</v>
      </c>
      <c r="G97" s="31">
        <v>56</v>
      </c>
      <c r="H97" s="31">
        <v>10</v>
      </c>
      <c r="I97" s="3"/>
    </row>
    <row r="98" spans="1:9" ht="9" customHeight="1">
      <c r="A98" s="19"/>
      <c r="B98" s="27"/>
      <c r="C98" s="4"/>
      <c r="D98" s="11"/>
      <c r="E98" s="11"/>
      <c r="F98" s="11"/>
      <c r="G98" s="12"/>
      <c r="H98" s="12"/>
      <c r="I98" s="3"/>
    </row>
    <row r="99" spans="1:9" ht="12.75" customHeight="1">
      <c r="A99" s="19" t="s">
        <v>42</v>
      </c>
      <c r="B99" s="14"/>
      <c r="C99" s="6" t="s">
        <v>41</v>
      </c>
      <c r="D99" s="11">
        <f>SUM(D100)</f>
        <v>8051</v>
      </c>
      <c r="E99" s="11">
        <f>SUM(E100)</f>
        <v>7053</v>
      </c>
      <c r="F99" s="11">
        <f>SUM(F100)</f>
        <v>859</v>
      </c>
      <c r="G99" s="11">
        <f>SUM(G100)</f>
        <v>133</v>
      </c>
      <c r="H99" s="11">
        <f>SUM(H100)</f>
        <v>6</v>
      </c>
      <c r="I99" s="3"/>
    </row>
    <row r="100" spans="1:9" ht="12.75" customHeight="1">
      <c r="A100" s="19"/>
      <c r="B100" s="14">
        <v>68</v>
      </c>
      <c r="C100" s="4" t="s">
        <v>41</v>
      </c>
      <c r="D100" s="33">
        <f>E100+F100+G100+H100</f>
        <v>8051</v>
      </c>
      <c r="E100" s="34">
        <v>7053</v>
      </c>
      <c r="F100" s="34">
        <v>859</v>
      </c>
      <c r="G100" s="34">
        <v>133</v>
      </c>
      <c r="H100" s="34">
        <v>6</v>
      </c>
      <c r="I100" s="3"/>
    </row>
    <row r="101" spans="1:9" ht="9" customHeight="1">
      <c r="A101" s="19"/>
      <c r="B101" s="14"/>
      <c r="C101" s="4"/>
      <c r="D101" s="12"/>
      <c r="E101" s="12"/>
      <c r="F101" s="12"/>
      <c r="G101" s="12"/>
      <c r="H101" s="12"/>
      <c r="I101" s="3"/>
    </row>
    <row r="102" spans="1:9" ht="12.75" customHeight="1">
      <c r="A102" s="19" t="s">
        <v>43</v>
      </c>
      <c r="B102" s="14"/>
      <c r="C102" s="6" t="s">
        <v>144</v>
      </c>
      <c r="D102" s="11">
        <f>SUM(D103:D112)</f>
        <v>12247</v>
      </c>
      <c r="E102" s="11">
        <f>SUM(E103:E112)</f>
        <v>10994</v>
      </c>
      <c r="F102" s="11">
        <f>SUM(F103:F112)</f>
        <v>1026</v>
      </c>
      <c r="G102" s="11">
        <f>SUM(G103:G112)</f>
        <v>199</v>
      </c>
      <c r="H102" s="11">
        <f>SUM(H103:H112)</f>
        <v>28</v>
      </c>
      <c r="I102" s="3"/>
    </row>
    <row r="103" spans="1:9" ht="12.75" customHeight="1">
      <c r="A103" s="19"/>
      <c r="B103" s="14">
        <v>69</v>
      </c>
      <c r="C103" s="4" t="s">
        <v>44</v>
      </c>
      <c r="D103" s="34">
        <f>E103+F103+G103+H103</f>
        <v>2703</v>
      </c>
      <c r="E103" s="34">
        <v>2300</v>
      </c>
      <c r="F103" s="34">
        <v>355</v>
      </c>
      <c r="G103" s="34">
        <v>38</v>
      </c>
      <c r="H103" s="34">
        <v>10</v>
      </c>
      <c r="I103" s="3"/>
    </row>
    <row r="104" spans="1:9" ht="12.75" customHeight="1">
      <c r="A104" s="19"/>
      <c r="B104" s="14">
        <v>70</v>
      </c>
      <c r="C104" s="4" t="s">
        <v>129</v>
      </c>
      <c r="D104" s="34"/>
      <c r="E104" s="34"/>
      <c r="F104" s="34"/>
      <c r="G104" s="34"/>
      <c r="H104" s="34"/>
      <c r="I104" s="3"/>
    </row>
    <row r="105" spans="1:9" ht="12.75" customHeight="1">
      <c r="A105" s="19"/>
      <c r="B105" s="27"/>
      <c r="C105" s="4" t="s">
        <v>130</v>
      </c>
      <c r="D105" s="34"/>
      <c r="E105" s="34"/>
      <c r="F105" s="34"/>
      <c r="G105" s="34"/>
      <c r="H105" s="34"/>
      <c r="I105" s="3"/>
    </row>
    <row r="106" spans="1:9" ht="12.75" customHeight="1">
      <c r="A106" s="19"/>
      <c r="B106" s="27"/>
      <c r="C106" s="4" t="s">
        <v>138</v>
      </c>
      <c r="D106" s="34">
        <f>E106+F106+G106+H106</f>
        <v>1868</v>
      </c>
      <c r="E106" s="34">
        <v>1719</v>
      </c>
      <c r="F106" s="34">
        <v>118</v>
      </c>
      <c r="G106" s="34">
        <v>28</v>
      </c>
      <c r="H106" s="34">
        <v>3</v>
      </c>
      <c r="I106" s="3"/>
    </row>
    <row r="107" spans="1:9" ht="12.75" customHeight="1">
      <c r="A107" s="19"/>
      <c r="B107" s="14">
        <v>71</v>
      </c>
      <c r="C107" s="4" t="s">
        <v>79</v>
      </c>
      <c r="D107" s="34"/>
      <c r="E107" s="34"/>
      <c r="F107" s="34"/>
      <c r="G107" s="34"/>
      <c r="H107" s="34"/>
      <c r="I107" s="3"/>
    </row>
    <row r="108" spans="1:9" ht="12.75" customHeight="1">
      <c r="A108" s="19"/>
      <c r="C108" s="4" t="s">
        <v>88</v>
      </c>
      <c r="D108" s="34">
        <f>E108+F108+G108+H108</f>
        <v>1338</v>
      </c>
      <c r="E108" s="34">
        <v>1239</v>
      </c>
      <c r="F108" s="34">
        <v>81</v>
      </c>
      <c r="G108" s="34">
        <v>14</v>
      </c>
      <c r="H108" s="34">
        <v>4</v>
      </c>
      <c r="I108" s="3"/>
    </row>
    <row r="109" spans="1:9" ht="12.75" customHeight="1">
      <c r="A109" s="19"/>
      <c r="B109" s="14">
        <v>72</v>
      </c>
      <c r="C109" s="4" t="s">
        <v>45</v>
      </c>
      <c r="D109" s="34">
        <f>E109+F109+G109+H109</f>
        <v>214</v>
      </c>
      <c r="E109" s="34">
        <v>175</v>
      </c>
      <c r="F109" s="34">
        <v>24</v>
      </c>
      <c r="G109" s="34">
        <v>9</v>
      </c>
      <c r="H109" s="34">
        <v>6</v>
      </c>
      <c r="I109" s="3"/>
    </row>
    <row r="110" spans="1:9" ht="12.75" customHeight="1">
      <c r="A110" s="19"/>
      <c r="B110" s="14">
        <v>73</v>
      </c>
      <c r="C110" s="4" t="s">
        <v>46</v>
      </c>
      <c r="D110" s="34">
        <f>E110+F110+G110+H110</f>
        <v>1684</v>
      </c>
      <c r="E110" s="34">
        <v>1478</v>
      </c>
      <c r="F110" s="34">
        <v>148</v>
      </c>
      <c r="G110" s="34">
        <v>56</v>
      </c>
      <c r="H110" s="34">
        <v>2</v>
      </c>
      <c r="I110" s="3"/>
    </row>
    <row r="111" spans="1:9" ht="12.75" customHeight="1">
      <c r="A111" s="19"/>
      <c r="B111" s="14">
        <v>74</v>
      </c>
      <c r="C111" s="4" t="s">
        <v>47</v>
      </c>
      <c r="D111" s="34">
        <f>E111+F111+G111+H111</f>
        <v>4006</v>
      </c>
      <c r="E111" s="34">
        <v>3716</v>
      </c>
      <c r="F111" s="34">
        <v>238</v>
      </c>
      <c r="G111" s="34">
        <v>49</v>
      </c>
      <c r="H111" s="34">
        <v>3</v>
      </c>
      <c r="I111" s="3"/>
    </row>
    <row r="112" spans="1:9" ht="12.75" customHeight="1">
      <c r="A112" s="19"/>
      <c r="B112" s="14">
        <v>75</v>
      </c>
      <c r="C112" s="4" t="s">
        <v>131</v>
      </c>
      <c r="D112" s="34">
        <f>E112+F112+G112</f>
        <v>434</v>
      </c>
      <c r="E112" s="34">
        <v>367</v>
      </c>
      <c r="F112" s="34">
        <v>62</v>
      </c>
      <c r="G112" s="34">
        <v>5</v>
      </c>
      <c r="H112" s="35" t="s">
        <v>152</v>
      </c>
      <c r="I112" s="3"/>
    </row>
    <row r="113" spans="1:9" ht="9" customHeight="1">
      <c r="A113" s="19"/>
      <c r="B113" s="14"/>
      <c r="C113" s="4"/>
      <c r="D113" s="12"/>
      <c r="E113" s="12"/>
      <c r="F113" s="12"/>
      <c r="G113" s="12"/>
      <c r="H113" s="12"/>
      <c r="I113" s="3"/>
    </row>
    <row r="114" spans="1:9" ht="12.75" customHeight="1">
      <c r="A114" s="19" t="s">
        <v>48</v>
      </c>
      <c r="B114" s="14"/>
      <c r="C114" s="6" t="s">
        <v>109</v>
      </c>
      <c r="D114" s="11">
        <f>SUM(D115:D123)</f>
        <v>6792</v>
      </c>
      <c r="E114" s="11">
        <f>SUM(E115:E123)</f>
        <v>5416</v>
      </c>
      <c r="F114" s="11">
        <f>SUM(F115:F123)</f>
        <v>908</v>
      </c>
      <c r="G114" s="11">
        <f>SUM(G115:G123)</f>
        <v>337</v>
      </c>
      <c r="H114" s="11">
        <f>SUM(H115:H123)</f>
        <v>131</v>
      </c>
      <c r="I114" s="3"/>
    </row>
    <row r="115" spans="1:9" ht="12.75" customHeight="1">
      <c r="A115" s="19"/>
      <c r="B115" s="14">
        <v>77</v>
      </c>
      <c r="C115" s="4" t="s">
        <v>49</v>
      </c>
      <c r="D115" s="30">
        <f>E115+F115+G115</f>
        <v>751</v>
      </c>
      <c r="E115" s="31">
        <v>628</v>
      </c>
      <c r="F115" s="31">
        <v>96</v>
      </c>
      <c r="G115" s="31">
        <v>27</v>
      </c>
      <c r="H115" s="32" t="s">
        <v>152</v>
      </c>
      <c r="I115" s="3"/>
    </row>
    <row r="116" spans="1:9" ht="12.75" customHeight="1">
      <c r="A116" s="19"/>
      <c r="B116" s="14">
        <v>78</v>
      </c>
      <c r="C116" s="4" t="s">
        <v>50</v>
      </c>
      <c r="D116" s="30">
        <f>E116+F116+G116+H116</f>
        <v>700</v>
      </c>
      <c r="E116" s="31">
        <v>516</v>
      </c>
      <c r="F116" s="31">
        <v>116</v>
      </c>
      <c r="G116" s="31">
        <v>50</v>
      </c>
      <c r="H116" s="31">
        <v>18</v>
      </c>
      <c r="I116" s="3"/>
    </row>
    <row r="117" spans="1:9" ht="12.75" customHeight="1">
      <c r="A117" s="19"/>
      <c r="B117" s="14">
        <v>79</v>
      </c>
      <c r="C117" s="4" t="s">
        <v>80</v>
      </c>
      <c r="D117" s="30"/>
      <c r="E117" s="30"/>
      <c r="F117" s="30"/>
      <c r="G117" s="30"/>
      <c r="H117" s="30"/>
      <c r="I117" s="3"/>
    </row>
    <row r="118" spans="1:9" ht="12.75" customHeight="1">
      <c r="A118" s="19"/>
      <c r="C118" s="4" t="s">
        <v>89</v>
      </c>
      <c r="D118" s="30">
        <f>E118+F118+G118+H118</f>
        <v>383</v>
      </c>
      <c r="E118" s="31">
        <v>283</v>
      </c>
      <c r="F118" s="31">
        <v>78</v>
      </c>
      <c r="G118" s="31">
        <v>19</v>
      </c>
      <c r="H118" s="31">
        <v>3</v>
      </c>
      <c r="I118" s="3"/>
    </row>
    <row r="119" spans="1:9" ht="12.75" customHeight="1">
      <c r="A119" s="19"/>
      <c r="B119" s="14">
        <v>80</v>
      </c>
      <c r="C119" s="4" t="s">
        <v>51</v>
      </c>
      <c r="D119" s="30">
        <f>E119+F119+G119+H119</f>
        <v>1066</v>
      </c>
      <c r="E119" s="31">
        <v>788</v>
      </c>
      <c r="F119" s="31">
        <v>128</v>
      </c>
      <c r="G119" s="31">
        <v>96</v>
      </c>
      <c r="H119" s="31">
        <v>54</v>
      </c>
      <c r="I119" s="3"/>
    </row>
    <row r="120" spans="1:9" ht="12.75" customHeight="1">
      <c r="A120" s="19"/>
      <c r="B120" s="14">
        <v>81</v>
      </c>
      <c r="C120" s="4" t="s">
        <v>75</v>
      </c>
      <c r="D120" s="30"/>
      <c r="E120" s="30"/>
      <c r="F120" s="30"/>
      <c r="G120" s="30"/>
      <c r="H120" s="30"/>
      <c r="I120" s="3"/>
    </row>
    <row r="121" spans="1:9" ht="12.75" customHeight="1">
      <c r="A121" s="19"/>
      <c r="C121" s="4" t="s">
        <v>74</v>
      </c>
      <c r="D121" s="30">
        <f>E121+F121+G121+H121</f>
        <v>2415</v>
      </c>
      <c r="E121" s="31">
        <v>2050</v>
      </c>
      <c r="F121" s="31">
        <v>233</v>
      </c>
      <c r="G121" s="31">
        <v>94</v>
      </c>
      <c r="H121" s="31">
        <v>38</v>
      </c>
      <c r="I121" s="3"/>
    </row>
    <row r="122" spans="1:9" ht="12.75" customHeight="1">
      <c r="A122" s="19"/>
      <c r="B122" s="14">
        <v>82</v>
      </c>
      <c r="C122" s="4" t="s">
        <v>93</v>
      </c>
      <c r="D122" s="30"/>
      <c r="E122" s="30"/>
      <c r="F122" s="30"/>
      <c r="G122" s="30"/>
      <c r="H122" s="30"/>
      <c r="I122" s="3"/>
    </row>
    <row r="123" spans="1:9" ht="12.75" customHeight="1">
      <c r="A123" s="19"/>
      <c r="C123" s="4" t="s">
        <v>92</v>
      </c>
      <c r="D123" s="30">
        <f>E123+F123+G123+H123</f>
        <v>1477</v>
      </c>
      <c r="E123" s="31">
        <v>1151</v>
      </c>
      <c r="F123" s="31">
        <v>257</v>
      </c>
      <c r="G123" s="31">
        <v>51</v>
      </c>
      <c r="H123" s="31">
        <v>18</v>
      </c>
      <c r="I123" s="3"/>
    </row>
    <row r="124" spans="1:9" ht="9" customHeight="1">
      <c r="A124" s="19"/>
      <c r="C124" s="4"/>
      <c r="D124" s="12"/>
      <c r="E124" s="12"/>
      <c r="F124" s="12"/>
      <c r="G124" s="12"/>
      <c r="H124" s="12"/>
      <c r="I124" s="3"/>
    </row>
    <row r="125" spans="1:9" ht="12.75" customHeight="1">
      <c r="A125" s="19" t="s">
        <v>53</v>
      </c>
      <c r="B125" s="14"/>
      <c r="C125" s="6" t="s">
        <v>52</v>
      </c>
      <c r="D125" s="11">
        <f>SUM(D126)</f>
        <v>3989</v>
      </c>
      <c r="E125" s="11">
        <f>SUM(E126)</f>
        <v>2860</v>
      </c>
      <c r="F125" s="11">
        <f>SUM(F126)</f>
        <v>673</v>
      </c>
      <c r="G125" s="11">
        <f>SUM(G126)</f>
        <v>373</v>
      </c>
      <c r="H125" s="11">
        <f>SUM(H126)</f>
        <v>83</v>
      </c>
      <c r="I125" s="3"/>
    </row>
    <row r="126" spans="1:9" ht="12.75" customHeight="1">
      <c r="A126" s="19"/>
      <c r="B126" s="14">
        <v>85</v>
      </c>
      <c r="C126" s="4" t="s">
        <v>52</v>
      </c>
      <c r="D126" s="33">
        <f>E126+F126+G126+H126</f>
        <v>3989</v>
      </c>
      <c r="E126" s="34">
        <v>2860</v>
      </c>
      <c r="F126" s="34">
        <v>673</v>
      </c>
      <c r="G126" s="34">
        <v>373</v>
      </c>
      <c r="H126" s="34">
        <v>83</v>
      </c>
      <c r="I126" s="3"/>
    </row>
    <row r="127" spans="1:9" ht="9" customHeight="1">
      <c r="A127" s="19"/>
      <c r="B127" s="14"/>
      <c r="C127" s="4"/>
      <c r="D127" s="12"/>
      <c r="E127" s="12"/>
      <c r="F127" s="12"/>
      <c r="G127" s="12"/>
      <c r="H127" s="12"/>
      <c r="I127" s="3"/>
    </row>
    <row r="128" spans="1:9" ht="12.75" customHeight="1">
      <c r="A128" s="26" t="s">
        <v>54</v>
      </c>
      <c r="B128" s="20"/>
      <c r="C128" s="6" t="s">
        <v>110</v>
      </c>
      <c r="D128" s="11">
        <f>SUM(D129:D131)</f>
        <v>6054</v>
      </c>
      <c r="E128" s="11">
        <f>SUM(E129:E131)</f>
        <v>4736</v>
      </c>
      <c r="F128" s="11">
        <f>SUM(F129:F131)</f>
        <v>894</v>
      </c>
      <c r="G128" s="11">
        <f>SUM(G129:G131)</f>
        <v>334</v>
      </c>
      <c r="H128" s="11">
        <f>SUM(H129:H131)</f>
        <v>90</v>
      </c>
      <c r="I128" s="3"/>
    </row>
    <row r="129" spans="1:9" ht="12.75" customHeight="1">
      <c r="A129" s="19"/>
      <c r="B129" s="14">
        <v>86</v>
      </c>
      <c r="C129" s="4" t="s">
        <v>55</v>
      </c>
      <c r="D129" s="33">
        <f>E129+F129+G129+H129</f>
        <v>4690</v>
      </c>
      <c r="E129" s="34">
        <v>4076</v>
      </c>
      <c r="F129" s="34">
        <v>381</v>
      </c>
      <c r="G129" s="34">
        <v>158</v>
      </c>
      <c r="H129" s="34">
        <v>75</v>
      </c>
      <c r="I129" s="3"/>
    </row>
    <row r="130" spans="1:9" ht="12.75" customHeight="1">
      <c r="A130" s="19"/>
      <c r="B130" s="14">
        <v>87</v>
      </c>
      <c r="C130" s="4" t="s">
        <v>56</v>
      </c>
      <c r="D130" s="33">
        <f>E130+F130+G130+H130</f>
        <v>912</v>
      </c>
      <c r="E130" s="34">
        <v>454</v>
      </c>
      <c r="F130" s="34">
        <v>373</v>
      </c>
      <c r="G130" s="34">
        <v>78</v>
      </c>
      <c r="H130" s="34">
        <v>7</v>
      </c>
      <c r="I130" s="3"/>
    </row>
    <row r="131" spans="1:9" ht="12.75" customHeight="1">
      <c r="A131" s="19"/>
      <c r="B131" s="14">
        <v>88</v>
      </c>
      <c r="C131" s="4" t="s">
        <v>57</v>
      </c>
      <c r="D131" s="33">
        <f>E131+F131+G131+H131</f>
        <v>452</v>
      </c>
      <c r="E131" s="34">
        <v>206</v>
      </c>
      <c r="F131" s="34">
        <v>140</v>
      </c>
      <c r="G131" s="34">
        <v>98</v>
      </c>
      <c r="H131" s="34">
        <v>8</v>
      </c>
      <c r="I131" s="3"/>
    </row>
    <row r="132" spans="1:9" ht="9" customHeight="1">
      <c r="A132" s="19"/>
      <c r="B132" s="14"/>
      <c r="C132" s="4"/>
      <c r="D132" s="12"/>
      <c r="E132" s="12"/>
      <c r="F132" s="12"/>
      <c r="G132" s="36"/>
      <c r="H132" s="36"/>
      <c r="I132" s="3"/>
    </row>
    <row r="133" spans="1:9" ht="12.75" customHeight="1">
      <c r="A133" s="19" t="s">
        <v>58</v>
      </c>
      <c r="B133" s="14"/>
      <c r="C133" s="4" t="s">
        <v>145</v>
      </c>
      <c r="D133" s="11">
        <f>SUM(D134:D137)</f>
        <v>3043</v>
      </c>
      <c r="E133" s="11">
        <f>SUM(E134:E137)</f>
        <v>2522</v>
      </c>
      <c r="F133" s="11">
        <f>SUM(F134:F137)</f>
        <v>402</v>
      </c>
      <c r="G133" s="11">
        <f>SUM(G134:G137)</f>
        <v>97</v>
      </c>
      <c r="H133" s="11">
        <f>SUM(H134:H137)</f>
        <v>22</v>
      </c>
      <c r="I133" s="3"/>
    </row>
    <row r="134" spans="1:9" ht="12.75" customHeight="1">
      <c r="A134" s="19"/>
      <c r="B134" s="14">
        <v>90</v>
      </c>
      <c r="C134" s="4" t="s">
        <v>59</v>
      </c>
      <c r="D134" s="30">
        <f>E134+F134+G134+H134</f>
        <v>817</v>
      </c>
      <c r="E134" s="31">
        <v>777</v>
      </c>
      <c r="F134" s="31">
        <v>34</v>
      </c>
      <c r="G134" s="31">
        <v>4</v>
      </c>
      <c r="H134" s="31">
        <v>2</v>
      </c>
      <c r="I134" s="3"/>
    </row>
    <row r="135" spans="1:9" ht="12.75" customHeight="1">
      <c r="A135" s="19"/>
      <c r="B135" s="14">
        <v>91</v>
      </c>
      <c r="C135" s="4" t="s">
        <v>60</v>
      </c>
      <c r="D135" s="30">
        <f>E135+F135+G135</f>
        <v>111</v>
      </c>
      <c r="E135" s="31">
        <v>99</v>
      </c>
      <c r="F135" s="31">
        <v>11</v>
      </c>
      <c r="G135" s="31">
        <v>1</v>
      </c>
      <c r="H135" s="32" t="s">
        <v>152</v>
      </c>
      <c r="I135" s="3"/>
    </row>
    <row r="136" spans="1:9" ht="12.75" customHeight="1">
      <c r="A136" s="19"/>
      <c r="B136" s="14">
        <v>92</v>
      </c>
      <c r="C136" s="4" t="s">
        <v>61</v>
      </c>
      <c r="D136" s="30">
        <f>E136+F136+G136+H136</f>
        <v>331</v>
      </c>
      <c r="E136" s="31">
        <v>190</v>
      </c>
      <c r="F136" s="31">
        <v>133</v>
      </c>
      <c r="G136" s="31">
        <v>6</v>
      </c>
      <c r="H136" s="31">
        <v>2</v>
      </c>
      <c r="I136" s="3"/>
    </row>
    <row r="137" spans="1:9" ht="12.75" customHeight="1">
      <c r="A137" s="19"/>
      <c r="B137" s="14">
        <v>93</v>
      </c>
      <c r="C137" s="4" t="s">
        <v>62</v>
      </c>
      <c r="D137" s="30">
        <f>E137+F137+G137+H137</f>
        <v>1784</v>
      </c>
      <c r="E137" s="31">
        <v>1456</v>
      </c>
      <c r="F137" s="31">
        <v>224</v>
      </c>
      <c r="G137" s="31">
        <v>86</v>
      </c>
      <c r="H137" s="31">
        <v>18</v>
      </c>
      <c r="I137" s="3"/>
    </row>
    <row r="138" spans="1:9" ht="9" customHeight="1">
      <c r="A138" s="19"/>
      <c r="B138" s="14"/>
      <c r="C138" s="4"/>
      <c r="D138" s="12"/>
      <c r="E138" s="12"/>
      <c r="F138" s="12"/>
      <c r="G138" s="12"/>
      <c r="H138" s="12"/>
      <c r="I138" s="3"/>
    </row>
    <row r="139" spans="1:9" ht="12.75" customHeight="1">
      <c r="A139" s="19" t="s">
        <v>63</v>
      </c>
      <c r="B139" s="14"/>
      <c r="C139" s="6" t="s">
        <v>111</v>
      </c>
      <c r="D139" s="11">
        <f>SUM(D140:D142)</f>
        <v>12716</v>
      </c>
      <c r="E139" s="11">
        <f>SUM(E140:E142)</f>
        <v>11772</v>
      </c>
      <c r="F139" s="11">
        <f>SUM(F140:F142)</f>
        <v>806</v>
      </c>
      <c r="G139" s="11">
        <f>SUM(G140:G142)</f>
        <v>118</v>
      </c>
      <c r="H139" s="11">
        <f>SUM(H140:H142)</f>
        <v>20</v>
      </c>
      <c r="I139" s="3"/>
    </row>
    <row r="140" spans="1:9" ht="12.75" customHeight="1">
      <c r="A140" s="19"/>
      <c r="B140" s="14">
        <v>94</v>
      </c>
      <c r="C140" s="4" t="s">
        <v>64</v>
      </c>
      <c r="D140" s="33">
        <f>E140+F140+G140+H140</f>
        <v>2071</v>
      </c>
      <c r="E140" s="34">
        <v>1681</v>
      </c>
      <c r="F140" s="34">
        <v>306</v>
      </c>
      <c r="G140" s="34">
        <v>65</v>
      </c>
      <c r="H140" s="34">
        <v>19</v>
      </c>
      <c r="I140" s="3"/>
    </row>
    <row r="141" spans="1:9" ht="12.75" customHeight="1">
      <c r="A141" s="19"/>
      <c r="B141" s="14">
        <v>95</v>
      </c>
      <c r="C141" s="4" t="s">
        <v>149</v>
      </c>
      <c r="D141" s="33">
        <f>E141+F141+G141</f>
        <v>2825</v>
      </c>
      <c r="E141" s="34">
        <v>2729</v>
      </c>
      <c r="F141" s="34">
        <v>90</v>
      </c>
      <c r="G141" s="34">
        <v>6</v>
      </c>
      <c r="H141" s="35" t="s">
        <v>152</v>
      </c>
      <c r="I141" s="3"/>
    </row>
    <row r="142" spans="1:9" ht="12.75" customHeight="1">
      <c r="A142" s="19"/>
      <c r="B142" s="14">
        <v>96</v>
      </c>
      <c r="C142" s="4" t="s">
        <v>65</v>
      </c>
      <c r="D142" s="33">
        <f>E142+F142+G142+H142</f>
        <v>7820</v>
      </c>
      <c r="E142" s="34">
        <v>7362</v>
      </c>
      <c r="F142" s="34">
        <v>410</v>
      </c>
      <c r="G142" s="34">
        <v>47</v>
      </c>
      <c r="H142" s="34">
        <v>1</v>
      </c>
      <c r="I142" s="3"/>
    </row>
    <row r="143" spans="1:9" ht="9" customHeight="1">
      <c r="A143" s="19"/>
      <c r="B143" s="14"/>
      <c r="C143" s="4"/>
      <c r="D143" s="12"/>
      <c r="E143" s="12"/>
      <c r="F143" s="12"/>
      <c r="G143" s="12"/>
      <c r="H143" s="12"/>
      <c r="I143" s="3"/>
    </row>
    <row r="144" spans="1:9" ht="12.75" customHeight="1">
      <c r="A144" s="19" t="s">
        <v>116</v>
      </c>
      <c r="B144" s="14"/>
      <c r="C144" s="4" t="s">
        <v>132</v>
      </c>
      <c r="D144" s="12"/>
      <c r="E144" s="12"/>
      <c r="F144" s="12"/>
      <c r="G144" s="12"/>
      <c r="H144" s="12"/>
      <c r="I144" s="3"/>
    </row>
    <row r="145" spans="1:9" ht="12.75" customHeight="1">
      <c r="A145" s="19"/>
      <c r="B145" s="14"/>
      <c r="C145" s="4" t="s">
        <v>133</v>
      </c>
      <c r="D145" s="12"/>
      <c r="E145" s="12"/>
      <c r="F145" s="12"/>
      <c r="G145" s="12"/>
      <c r="H145" s="12"/>
      <c r="I145" s="3"/>
    </row>
    <row r="146" spans="1:9" ht="12.75" customHeight="1">
      <c r="A146" s="19"/>
      <c r="B146" s="14"/>
      <c r="C146" s="4" t="s">
        <v>139</v>
      </c>
      <c r="D146" s="11">
        <f>SUM(D148:D150)</f>
        <v>689</v>
      </c>
      <c r="E146" s="11">
        <f>SUM(E148:E150)</f>
        <v>637</v>
      </c>
      <c r="F146" s="11">
        <f>SUM(F148:F150)</f>
        <v>44</v>
      </c>
      <c r="G146" s="11">
        <f>SUM(G148:G150)</f>
        <v>8</v>
      </c>
      <c r="H146" s="11" t="s">
        <v>152</v>
      </c>
      <c r="I146" s="3"/>
    </row>
    <row r="147" spans="1:9" ht="12.75" customHeight="1">
      <c r="A147" s="19"/>
      <c r="B147" s="14">
        <v>97</v>
      </c>
      <c r="C147" s="21" t="s">
        <v>118</v>
      </c>
      <c r="D147" s="12"/>
      <c r="E147" s="12"/>
      <c r="F147" s="12"/>
      <c r="G147" s="12"/>
      <c r="H147" s="12"/>
      <c r="I147" s="3"/>
    </row>
    <row r="148" spans="1:9" ht="12.75" customHeight="1">
      <c r="A148" s="19"/>
      <c r="B148" s="14"/>
      <c r="C148" s="21" t="s">
        <v>119</v>
      </c>
      <c r="D148" s="33">
        <f>E148+F148+G148</f>
        <v>686</v>
      </c>
      <c r="E148" s="34">
        <v>634</v>
      </c>
      <c r="F148" s="34">
        <v>44</v>
      </c>
      <c r="G148" s="34">
        <v>8</v>
      </c>
      <c r="H148" s="35" t="s">
        <v>152</v>
      </c>
      <c r="I148" s="3"/>
    </row>
    <row r="149" spans="1:58" ht="12.75" customHeight="1">
      <c r="A149" s="19"/>
      <c r="B149" s="14">
        <v>98</v>
      </c>
      <c r="C149" s="4" t="s">
        <v>117</v>
      </c>
      <c r="D149" s="37"/>
      <c r="E149" s="37"/>
      <c r="F149" s="37"/>
      <c r="G149" s="37"/>
      <c r="H149" s="38" t="s">
        <v>152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</row>
    <row r="150" spans="1:58" ht="12.75" customHeight="1">
      <c r="A150" s="19"/>
      <c r="B150" s="14"/>
      <c r="C150" s="4" t="s">
        <v>140</v>
      </c>
      <c r="D150" s="33">
        <f>E150</f>
        <v>3</v>
      </c>
      <c r="E150" s="34">
        <v>3</v>
      </c>
      <c r="F150" s="35" t="s">
        <v>152</v>
      </c>
      <c r="G150" s="35" t="s">
        <v>152</v>
      </c>
      <c r="H150" s="35" t="s">
        <v>152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</row>
    <row r="151" spans="1:58" ht="9" customHeight="1">
      <c r="A151" s="19"/>
      <c r="B151" s="14"/>
      <c r="C151" s="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</row>
    <row r="152" spans="1:58" ht="12.75" customHeight="1">
      <c r="A152" s="19" t="s">
        <v>115</v>
      </c>
      <c r="B152" s="14"/>
      <c r="C152" s="4" t="s">
        <v>141</v>
      </c>
      <c r="D152" s="11">
        <f>SUM(D153)</f>
        <v>497</v>
      </c>
      <c r="E152" s="11">
        <f>SUM(E153)</f>
        <v>493</v>
      </c>
      <c r="F152" s="11">
        <f>SUM(F153)</f>
        <v>4</v>
      </c>
      <c r="G152" s="11" t="s">
        <v>152</v>
      </c>
      <c r="H152" s="11" t="s">
        <v>152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</row>
    <row r="153" spans="1:58" ht="12.75" customHeight="1">
      <c r="A153" s="19"/>
      <c r="B153" s="14">
        <v>99</v>
      </c>
      <c r="C153" s="4" t="s">
        <v>141</v>
      </c>
      <c r="D153" s="33">
        <f>E153+F153</f>
        <v>497</v>
      </c>
      <c r="E153" s="34">
        <v>493</v>
      </c>
      <c r="F153" s="34">
        <v>4</v>
      </c>
      <c r="G153" s="35" t="s">
        <v>152</v>
      </c>
      <c r="H153" s="35" t="s">
        <v>152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</row>
    <row r="154" spans="1:58" ht="9" customHeight="1">
      <c r="A154" s="19"/>
      <c r="B154" s="14"/>
      <c r="C154" s="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</row>
    <row r="155" spans="1:58" s="49" customFormat="1" ht="9" customHeight="1">
      <c r="A155" s="54"/>
      <c r="B155" s="55"/>
      <c r="C155" s="48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</row>
    <row r="156" spans="1:8" s="44" customFormat="1" ht="12.75" customHeight="1">
      <c r="A156" s="40" t="s">
        <v>142</v>
      </c>
      <c r="B156" s="41"/>
      <c r="C156" s="41"/>
      <c r="D156" s="41"/>
      <c r="E156" s="41"/>
      <c r="F156" s="41"/>
      <c r="G156" s="40"/>
      <c r="H156" s="43"/>
    </row>
    <row r="157" spans="1:9" s="49" customFormat="1" ht="9" customHeight="1">
      <c r="A157" s="40"/>
      <c r="B157" s="40"/>
      <c r="C157" s="40"/>
      <c r="D157" s="40"/>
      <c r="E157" s="40"/>
      <c r="F157" s="41"/>
      <c r="G157" s="40"/>
      <c r="H157" s="43"/>
      <c r="I157" s="44"/>
    </row>
    <row r="158" spans="1:9" ht="12.75">
      <c r="A158" s="26"/>
      <c r="I158" s="3"/>
    </row>
    <row r="159" spans="1:9" ht="12.75">
      <c r="A159" s="26"/>
      <c r="I159" s="3"/>
    </row>
    <row r="160" spans="1:9" ht="12.75">
      <c r="A160" s="26"/>
      <c r="I160" s="3"/>
    </row>
    <row r="161" spans="1:9" ht="12.75">
      <c r="A161" s="26"/>
      <c r="I161" s="3"/>
    </row>
    <row r="162" spans="1:9" ht="12.75">
      <c r="A162" s="26"/>
      <c r="I162" s="3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ht="12.75">
      <c r="A218" s="26"/>
    </row>
    <row r="219" ht="12.75">
      <c r="A219" s="26"/>
    </row>
    <row r="220" ht="12.75">
      <c r="A220" s="26"/>
    </row>
    <row r="221" ht="12.75">
      <c r="A221" s="26"/>
    </row>
    <row r="222" ht="12.75">
      <c r="A222" s="26"/>
    </row>
    <row r="223" ht="12.75">
      <c r="A223" s="26"/>
    </row>
    <row r="224" ht="12.75">
      <c r="A224" s="26"/>
    </row>
    <row r="225" ht="12.75">
      <c r="A225" s="26"/>
    </row>
    <row r="226" ht="12.75">
      <c r="A226" s="26"/>
    </row>
    <row r="227" ht="12.75">
      <c r="A227" s="26"/>
    </row>
    <row r="228" ht="12.75">
      <c r="A228" s="26"/>
    </row>
    <row r="229" ht="12.75">
      <c r="A229" s="26"/>
    </row>
    <row r="230" ht="12.75">
      <c r="A230" s="26"/>
    </row>
    <row r="231" ht="12.75">
      <c r="A231" s="26"/>
    </row>
    <row r="232" ht="12.75">
      <c r="A232" s="26"/>
    </row>
    <row r="233" ht="12.75">
      <c r="A233" s="26"/>
    </row>
    <row r="234" ht="12.75">
      <c r="A234" s="26"/>
    </row>
    <row r="235" ht="12.75">
      <c r="A235" s="26"/>
    </row>
    <row r="236" ht="12.75">
      <c r="A236" s="26"/>
    </row>
    <row r="237" ht="12.75">
      <c r="A237" s="26"/>
    </row>
    <row r="238" ht="12.75">
      <c r="A238" s="26"/>
    </row>
    <row r="239" ht="12.75">
      <c r="A239" s="26"/>
    </row>
    <row r="240" ht="12.75">
      <c r="A240" s="26"/>
    </row>
    <row r="241" ht="12.75">
      <c r="A241" s="26"/>
    </row>
    <row r="242" ht="12.75">
      <c r="A242" s="26"/>
    </row>
    <row r="243" ht="12.75">
      <c r="A243" s="26"/>
    </row>
    <row r="244" ht="12.75">
      <c r="A244" s="26"/>
    </row>
    <row r="245" ht="12.75">
      <c r="A245" s="26"/>
    </row>
    <row r="246" ht="12.75">
      <c r="A246" s="26"/>
    </row>
    <row r="247" ht="12.75">
      <c r="A247" s="26"/>
    </row>
    <row r="248" ht="12.75">
      <c r="A248" s="26"/>
    </row>
    <row r="249" ht="12.75">
      <c r="A249" s="26"/>
    </row>
    <row r="250" ht="12.75">
      <c r="A250" s="26"/>
    </row>
    <row r="251" ht="12.75">
      <c r="A251" s="26"/>
    </row>
    <row r="252" ht="12.75">
      <c r="A252" s="26"/>
    </row>
    <row r="253" ht="12.75">
      <c r="A253" s="26"/>
    </row>
    <row r="254" ht="12.75">
      <c r="A254" s="26"/>
    </row>
    <row r="255" ht="12.75">
      <c r="A255" s="26"/>
    </row>
    <row r="256" ht="12.75">
      <c r="A256" s="26"/>
    </row>
    <row r="257" ht="12.75">
      <c r="A257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  <row r="308" ht="12.75">
      <c r="A308" s="26"/>
    </row>
    <row r="309" ht="12.75">
      <c r="A309" s="26"/>
    </row>
    <row r="310" ht="12.75">
      <c r="A310" s="26"/>
    </row>
    <row r="311" ht="12.75">
      <c r="A311" s="26"/>
    </row>
    <row r="312" ht="12.75">
      <c r="A312" s="26"/>
    </row>
    <row r="313" ht="12.75">
      <c r="A313" s="26"/>
    </row>
    <row r="314" ht="12.75">
      <c r="A314" s="26"/>
    </row>
    <row r="315" ht="12.75">
      <c r="A315" s="26"/>
    </row>
    <row r="316" ht="12.75">
      <c r="A316" s="26"/>
    </row>
    <row r="317" ht="12.75">
      <c r="A317" s="26"/>
    </row>
    <row r="318" ht="12.75">
      <c r="A318" s="26"/>
    </row>
    <row r="319" ht="12.75">
      <c r="A319" s="26"/>
    </row>
    <row r="320" ht="12.75">
      <c r="A320" s="26"/>
    </row>
    <row r="321" ht="12.75">
      <c r="A321" s="26"/>
    </row>
    <row r="322" ht="12.75">
      <c r="A322" s="26"/>
    </row>
    <row r="323" ht="12.75">
      <c r="A323" s="26"/>
    </row>
    <row r="324" ht="12.75">
      <c r="A324" s="26"/>
    </row>
    <row r="325" ht="12.75">
      <c r="A325" s="26"/>
    </row>
    <row r="326" ht="12.75">
      <c r="A326" s="26"/>
    </row>
    <row r="327" ht="12.75">
      <c r="A327" s="26"/>
    </row>
    <row r="328" ht="12.75">
      <c r="A328" s="26"/>
    </row>
    <row r="329" ht="12.75">
      <c r="A329" s="26"/>
    </row>
    <row r="330" ht="12.75">
      <c r="A330" s="26"/>
    </row>
    <row r="331" ht="12.75">
      <c r="A331" s="26"/>
    </row>
    <row r="332" ht="12.75">
      <c r="A332" s="26"/>
    </row>
    <row r="333" ht="12.75">
      <c r="A333" s="26"/>
    </row>
    <row r="334" ht="12.75">
      <c r="A334" s="26"/>
    </row>
    <row r="335" ht="12.75">
      <c r="A335" s="26"/>
    </row>
    <row r="336" ht="12.75">
      <c r="A336" s="26"/>
    </row>
    <row r="337" ht="12.75">
      <c r="A337" s="26"/>
    </row>
    <row r="338" ht="12.75">
      <c r="A338" s="26"/>
    </row>
    <row r="339" ht="12.75">
      <c r="A339" s="26"/>
    </row>
    <row r="340" ht="12.75">
      <c r="A340" s="26"/>
    </row>
    <row r="341" ht="12.75">
      <c r="A341" s="26"/>
    </row>
    <row r="342" ht="12.75">
      <c r="A342" s="26"/>
    </row>
    <row r="343" ht="12.75">
      <c r="A343" s="26"/>
    </row>
    <row r="344" ht="12.75">
      <c r="A344" s="26"/>
    </row>
    <row r="345" ht="12.75">
      <c r="A345" s="26"/>
    </row>
    <row r="346" ht="12.75">
      <c r="A346" s="26"/>
    </row>
    <row r="347" ht="12.75">
      <c r="A347" s="26"/>
    </row>
    <row r="348" ht="12.75">
      <c r="A348" s="26"/>
    </row>
    <row r="349" ht="12.75">
      <c r="A349" s="26"/>
    </row>
    <row r="350" ht="12.75">
      <c r="A350" s="26"/>
    </row>
    <row r="351" ht="12.75">
      <c r="A351" s="26"/>
    </row>
    <row r="352" ht="12.75">
      <c r="A352" s="26"/>
    </row>
    <row r="353" ht="12.75">
      <c r="A353" s="26"/>
    </row>
    <row r="354" ht="12.75">
      <c r="A354" s="26"/>
    </row>
    <row r="355" ht="12.75">
      <c r="A355" s="26"/>
    </row>
    <row r="356" ht="12.75">
      <c r="A356" s="26"/>
    </row>
    <row r="357" ht="12.75">
      <c r="A357" s="26"/>
    </row>
    <row r="358" ht="12.75">
      <c r="A358" s="26"/>
    </row>
    <row r="359" ht="12.75">
      <c r="A359" s="26"/>
    </row>
    <row r="360" ht="12.75">
      <c r="A360" s="26"/>
    </row>
    <row r="361" ht="12.75">
      <c r="A361" s="26"/>
    </row>
    <row r="362" ht="12.75">
      <c r="A362" s="26"/>
    </row>
    <row r="363" ht="12.75">
      <c r="A363" s="26"/>
    </row>
    <row r="364" ht="12.75">
      <c r="A364" s="26"/>
    </row>
    <row r="365" ht="12.75">
      <c r="A365" s="26"/>
    </row>
    <row r="366" ht="12.75">
      <c r="A366" s="26"/>
    </row>
    <row r="367" ht="12.75">
      <c r="A367" s="26"/>
    </row>
    <row r="368" ht="12.75">
      <c r="A368" s="26"/>
    </row>
    <row r="369" ht="12.75">
      <c r="A369" s="26"/>
    </row>
    <row r="370" ht="12.75">
      <c r="A370" s="26"/>
    </row>
    <row r="371" ht="12.75">
      <c r="A371" s="26"/>
    </row>
    <row r="372" ht="12.75">
      <c r="A372" s="26"/>
    </row>
    <row r="373" ht="12.75">
      <c r="A373" s="26"/>
    </row>
    <row r="374" ht="12.75">
      <c r="A374" s="26"/>
    </row>
    <row r="375" ht="12.75">
      <c r="A375" s="26"/>
    </row>
    <row r="376" ht="12.75">
      <c r="A376" s="26"/>
    </row>
    <row r="377" ht="12.75">
      <c r="A377" s="26"/>
    </row>
    <row r="378" ht="12.75">
      <c r="A378" s="26"/>
    </row>
    <row r="379" ht="12.75">
      <c r="A379" s="26"/>
    </row>
    <row r="380" ht="12.75">
      <c r="A380" s="26"/>
    </row>
    <row r="381" ht="12.75">
      <c r="A381" s="26"/>
    </row>
    <row r="382" ht="12.75">
      <c r="A382" s="26"/>
    </row>
    <row r="383" ht="12.75">
      <c r="A383" s="26"/>
    </row>
    <row r="384" ht="12.75">
      <c r="A384" s="26"/>
    </row>
    <row r="385" ht="12.75">
      <c r="A385" s="26"/>
    </row>
    <row r="386" ht="12.75">
      <c r="A386" s="26"/>
    </row>
    <row r="387" ht="12.75">
      <c r="A387" s="26"/>
    </row>
    <row r="388" ht="12.75">
      <c r="A388" s="26"/>
    </row>
    <row r="389" ht="12.75">
      <c r="A389" s="26"/>
    </row>
    <row r="390" ht="12.75">
      <c r="A390" s="26"/>
    </row>
    <row r="391" ht="12.75">
      <c r="A391" s="26"/>
    </row>
    <row r="392" ht="12.75">
      <c r="A392" s="26"/>
    </row>
    <row r="393" ht="12.75">
      <c r="A393" s="26"/>
    </row>
    <row r="394" ht="12.75">
      <c r="A394" s="26"/>
    </row>
    <row r="395" ht="12.75">
      <c r="A395" s="26"/>
    </row>
    <row r="396" ht="12.75">
      <c r="A396" s="26"/>
    </row>
    <row r="397" ht="12.75">
      <c r="A397" s="26"/>
    </row>
    <row r="398" ht="12.75">
      <c r="A398" s="26"/>
    </row>
    <row r="399" ht="12.75">
      <c r="A399" s="26"/>
    </row>
    <row r="400" ht="12.75">
      <c r="A400" s="26"/>
    </row>
    <row r="401" ht="12.75">
      <c r="A401" s="26"/>
    </row>
    <row r="402" ht="12.75">
      <c r="A402" s="26"/>
    </row>
    <row r="403" ht="12.75">
      <c r="A403" s="26"/>
    </row>
    <row r="404" ht="12.75">
      <c r="A404" s="26"/>
    </row>
    <row r="405" ht="12.75">
      <c r="A405" s="26"/>
    </row>
    <row r="406" ht="12.75">
      <c r="A406" s="26"/>
    </row>
    <row r="407" ht="12.75">
      <c r="A407" s="26"/>
    </row>
    <row r="408" ht="12.75">
      <c r="A408" s="26"/>
    </row>
    <row r="409" ht="12.75">
      <c r="A409" s="26"/>
    </row>
    <row r="410" ht="12.75">
      <c r="A410" s="26"/>
    </row>
    <row r="411" ht="12.75">
      <c r="A411" s="26"/>
    </row>
    <row r="412" ht="12.75">
      <c r="A412" s="26"/>
    </row>
    <row r="413" ht="12.75">
      <c r="A413" s="26"/>
    </row>
    <row r="414" ht="12.75">
      <c r="A414" s="26"/>
    </row>
    <row r="415" ht="12.75">
      <c r="A415" s="26"/>
    </row>
    <row r="416" ht="12.75">
      <c r="A416" s="26"/>
    </row>
    <row r="417" ht="12.75">
      <c r="A417" s="26"/>
    </row>
    <row r="418" ht="12.75">
      <c r="A418" s="26"/>
    </row>
    <row r="419" ht="12.75">
      <c r="A419" s="26"/>
    </row>
    <row r="420" ht="12.75">
      <c r="A420" s="26"/>
    </row>
    <row r="421" ht="12.75">
      <c r="A421" s="26"/>
    </row>
    <row r="422" ht="12.75">
      <c r="A422" s="26"/>
    </row>
    <row r="423" ht="12.75">
      <c r="A423" s="26"/>
    </row>
    <row r="424" ht="12.75">
      <c r="A424" s="26"/>
    </row>
    <row r="425" ht="12.75">
      <c r="A425" s="26"/>
    </row>
    <row r="426" ht="12.75">
      <c r="A426" s="26"/>
    </row>
    <row r="427" ht="12.75">
      <c r="A427" s="26"/>
    </row>
    <row r="428" ht="12.75">
      <c r="A428" s="26"/>
    </row>
    <row r="429" ht="12.75">
      <c r="A429" s="26"/>
    </row>
    <row r="430" ht="12.75">
      <c r="A430" s="26"/>
    </row>
    <row r="431" ht="12.75">
      <c r="A431" s="26"/>
    </row>
    <row r="432" ht="12.75">
      <c r="A432" s="26"/>
    </row>
    <row r="433" ht="12.75">
      <c r="A433" s="26"/>
    </row>
    <row r="434" ht="12.75">
      <c r="A434" s="26"/>
    </row>
    <row r="435" ht="12.75">
      <c r="A435" s="26"/>
    </row>
    <row r="436" ht="12.75">
      <c r="A436" s="26"/>
    </row>
    <row r="437" ht="12.75">
      <c r="A437" s="26"/>
    </row>
    <row r="438" ht="12.75">
      <c r="A438" s="26"/>
    </row>
    <row r="439" ht="12.75">
      <c r="A439" s="26"/>
    </row>
    <row r="440" ht="12.75">
      <c r="A440" s="26"/>
    </row>
    <row r="441" ht="12.75">
      <c r="A441" s="26"/>
    </row>
    <row r="442" ht="12.75">
      <c r="A442" s="26"/>
    </row>
    <row r="443" ht="12.75">
      <c r="A443" s="26"/>
    </row>
    <row r="444" ht="12.75">
      <c r="A444" s="26"/>
    </row>
    <row r="445" ht="12.75">
      <c r="A445" s="26"/>
    </row>
    <row r="446" ht="12.75">
      <c r="A446" s="26"/>
    </row>
    <row r="447" ht="12.75">
      <c r="A447" s="26"/>
    </row>
    <row r="448" ht="12.75">
      <c r="A448" s="26"/>
    </row>
    <row r="449" ht="12.75">
      <c r="A449" s="26"/>
    </row>
    <row r="450" ht="12.75">
      <c r="A450" s="26"/>
    </row>
    <row r="451" ht="12.75">
      <c r="A451" s="26"/>
    </row>
    <row r="452" ht="12.75">
      <c r="A452" s="26"/>
    </row>
    <row r="453" ht="12.75">
      <c r="A453" s="26"/>
    </row>
    <row r="454" ht="12.75">
      <c r="A454" s="26"/>
    </row>
    <row r="455" ht="12.75">
      <c r="A455" s="26"/>
    </row>
    <row r="456" ht="12.75">
      <c r="A456" s="26"/>
    </row>
    <row r="457" ht="12.75">
      <c r="A457" s="26"/>
    </row>
    <row r="458" ht="12.75">
      <c r="A458" s="26"/>
    </row>
    <row r="459" ht="12.75">
      <c r="A459" s="26"/>
    </row>
    <row r="460" ht="12.75">
      <c r="A460" s="26"/>
    </row>
    <row r="461" ht="12.75">
      <c r="A461" s="26"/>
    </row>
    <row r="462" ht="12.75">
      <c r="A462" s="26"/>
    </row>
    <row r="463" ht="12.75">
      <c r="A463" s="26"/>
    </row>
    <row r="464" ht="12.75">
      <c r="A464" s="26"/>
    </row>
    <row r="465" ht="12.75">
      <c r="A465" s="26"/>
    </row>
    <row r="466" ht="12.75">
      <c r="A466" s="26"/>
    </row>
    <row r="467" ht="12.75">
      <c r="A467" s="26"/>
    </row>
    <row r="468" ht="12.75">
      <c r="A468" s="26"/>
    </row>
    <row r="469" ht="12.75">
      <c r="A469" s="26"/>
    </row>
    <row r="470" ht="12.75">
      <c r="A470" s="26"/>
    </row>
    <row r="471" ht="12.75">
      <c r="A471" s="26"/>
    </row>
    <row r="472" ht="12.75">
      <c r="A472" s="26"/>
    </row>
    <row r="473" ht="12.75">
      <c r="A473" s="26"/>
    </row>
    <row r="474" ht="12.75">
      <c r="A474" s="26"/>
    </row>
    <row r="475" ht="12.75">
      <c r="A475" s="26"/>
    </row>
    <row r="476" ht="12.75">
      <c r="A476" s="26"/>
    </row>
    <row r="477" ht="12.75">
      <c r="A477" s="26"/>
    </row>
    <row r="478" ht="12.75">
      <c r="A478" s="26"/>
    </row>
    <row r="479" ht="12.75">
      <c r="A479" s="26"/>
    </row>
    <row r="480" ht="12.75">
      <c r="A480" s="26"/>
    </row>
    <row r="481" ht="12.75">
      <c r="A481" s="26"/>
    </row>
    <row r="482" ht="12.75">
      <c r="A482" s="26"/>
    </row>
    <row r="483" ht="12.75">
      <c r="A483" s="26"/>
    </row>
    <row r="484" ht="12.75">
      <c r="A484" s="26"/>
    </row>
    <row r="485" ht="12.75">
      <c r="A485" s="26"/>
    </row>
    <row r="486" ht="12.75">
      <c r="A486" s="26"/>
    </row>
    <row r="487" ht="12.75">
      <c r="A487" s="26"/>
    </row>
    <row r="488" ht="12.75">
      <c r="A488" s="26"/>
    </row>
    <row r="489" ht="12.75">
      <c r="A489" s="26"/>
    </row>
    <row r="490" ht="12.75">
      <c r="A490" s="26"/>
    </row>
    <row r="491" ht="12.75">
      <c r="A491" s="26"/>
    </row>
    <row r="492" ht="12.75">
      <c r="A492" s="26"/>
    </row>
    <row r="493" ht="12.75">
      <c r="A493" s="26"/>
    </row>
    <row r="494" ht="12.75">
      <c r="A494" s="26"/>
    </row>
    <row r="495" ht="12.75">
      <c r="A495" s="26"/>
    </row>
    <row r="496" ht="12.75">
      <c r="A496" s="26"/>
    </row>
    <row r="497" ht="12.75">
      <c r="A497" s="26"/>
    </row>
    <row r="498" ht="12.75">
      <c r="A498" s="26"/>
    </row>
    <row r="499" ht="12.75">
      <c r="A499" s="26"/>
    </row>
    <row r="500" ht="12.75">
      <c r="A500" s="26"/>
    </row>
    <row r="501" ht="12.75">
      <c r="A501" s="26"/>
    </row>
    <row r="502" ht="12.75">
      <c r="A502" s="26"/>
    </row>
    <row r="503" ht="12.75">
      <c r="A503" s="26"/>
    </row>
    <row r="504" ht="12.75">
      <c r="A504" s="26"/>
    </row>
    <row r="505" ht="12.75">
      <c r="A505" s="26"/>
    </row>
    <row r="506" ht="12.75">
      <c r="A506" s="26"/>
    </row>
    <row r="507" ht="12.75">
      <c r="A507" s="26"/>
    </row>
    <row r="508" ht="12.75">
      <c r="A508" s="26"/>
    </row>
    <row r="509" ht="12.75">
      <c r="A509" s="26"/>
    </row>
    <row r="510" ht="12.75">
      <c r="A510" s="26"/>
    </row>
    <row r="511" ht="12.75">
      <c r="A511" s="26"/>
    </row>
    <row r="512" ht="12.75">
      <c r="A512" s="26"/>
    </row>
    <row r="513" ht="12.75">
      <c r="A513" s="26"/>
    </row>
    <row r="514" ht="12.75">
      <c r="A514" s="26"/>
    </row>
    <row r="515" ht="12.75">
      <c r="A515" s="26"/>
    </row>
    <row r="516" ht="12.75">
      <c r="A516" s="26"/>
    </row>
    <row r="517" ht="12.75">
      <c r="A517" s="26"/>
    </row>
    <row r="518" ht="12.75">
      <c r="A518" s="26"/>
    </row>
    <row r="519" ht="12.75">
      <c r="A519" s="26"/>
    </row>
    <row r="520" ht="12.75">
      <c r="A520" s="26"/>
    </row>
    <row r="521" ht="12.75">
      <c r="A521" s="26"/>
    </row>
    <row r="522" ht="12.75">
      <c r="A522" s="26"/>
    </row>
    <row r="523" ht="12.75">
      <c r="A523" s="26"/>
    </row>
    <row r="524" ht="12.75">
      <c r="A524" s="26"/>
    </row>
    <row r="525" ht="12.75">
      <c r="A525" s="26"/>
    </row>
    <row r="526" ht="12.75">
      <c r="A526" s="26"/>
    </row>
    <row r="527" ht="12.75">
      <c r="A527" s="26"/>
    </row>
    <row r="528" ht="12.75">
      <c r="A528" s="26"/>
    </row>
    <row r="529" ht="12.75">
      <c r="A529" s="26"/>
    </row>
    <row r="530" ht="12.75">
      <c r="A530" s="26"/>
    </row>
    <row r="531" ht="12.75">
      <c r="A531" s="26"/>
    </row>
    <row r="532" ht="12.75">
      <c r="A532" s="26"/>
    </row>
    <row r="533" ht="12.75">
      <c r="A533" s="26"/>
    </row>
    <row r="534" ht="12.75">
      <c r="A534" s="26"/>
    </row>
    <row r="535" ht="12.75">
      <c r="A535" s="26"/>
    </row>
    <row r="536" ht="12.75">
      <c r="A536" s="26"/>
    </row>
    <row r="537" ht="12.75">
      <c r="A537" s="26"/>
    </row>
    <row r="538" ht="12.75">
      <c r="A538" s="26"/>
    </row>
    <row r="539" ht="12.75">
      <c r="A539" s="26"/>
    </row>
    <row r="540" ht="12.75">
      <c r="A540" s="26"/>
    </row>
    <row r="541" ht="12.75">
      <c r="A541" s="26"/>
    </row>
    <row r="542" ht="12.75">
      <c r="A542" s="26"/>
    </row>
    <row r="543" ht="12.75">
      <c r="A543" s="26"/>
    </row>
    <row r="544" ht="12.75">
      <c r="A544" s="26"/>
    </row>
    <row r="545" ht="12.75">
      <c r="A545" s="26"/>
    </row>
    <row r="546" ht="12.75">
      <c r="A546" s="26"/>
    </row>
    <row r="547" ht="12.75">
      <c r="A547" s="26"/>
    </row>
    <row r="548" ht="12.75">
      <c r="A548" s="26"/>
    </row>
    <row r="549" ht="12.75">
      <c r="A549" s="26"/>
    </row>
    <row r="550" ht="12.75">
      <c r="A550" s="26"/>
    </row>
    <row r="551" ht="12.75">
      <c r="A551" s="26"/>
    </row>
    <row r="552" ht="12.75">
      <c r="A552" s="26"/>
    </row>
    <row r="553" ht="12.75">
      <c r="A553" s="26"/>
    </row>
    <row r="554" ht="12.75">
      <c r="A554" s="26"/>
    </row>
    <row r="555" ht="12.75">
      <c r="A555" s="26"/>
    </row>
    <row r="556" ht="12.75">
      <c r="A556" s="26"/>
    </row>
    <row r="557" ht="12.75">
      <c r="A557" s="26"/>
    </row>
    <row r="558" ht="12.75">
      <c r="A558" s="26"/>
    </row>
    <row r="559" ht="12.75">
      <c r="A559" s="26"/>
    </row>
    <row r="560" ht="12.75">
      <c r="A560" s="26"/>
    </row>
    <row r="561" ht="12.75">
      <c r="A561" s="26"/>
    </row>
    <row r="562" ht="12.75">
      <c r="A562" s="26"/>
    </row>
    <row r="563" ht="12.75">
      <c r="A563" s="26"/>
    </row>
    <row r="564" ht="12.75">
      <c r="A564" s="26"/>
    </row>
    <row r="565" ht="12.75">
      <c r="A565" s="26"/>
    </row>
    <row r="566" ht="12.75">
      <c r="A566" s="26"/>
    </row>
    <row r="567" ht="12.75">
      <c r="A567" s="26"/>
    </row>
    <row r="568" ht="12.75">
      <c r="A568" s="26"/>
    </row>
    <row r="569" ht="12.75">
      <c r="A569" s="26"/>
    </row>
    <row r="570" ht="12.75">
      <c r="A570" s="26"/>
    </row>
    <row r="571" ht="12.75">
      <c r="A571" s="26"/>
    </row>
    <row r="572" ht="12.75">
      <c r="A572" s="26"/>
    </row>
    <row r="573" ht="12.75">
      <c r="A573" s="26"/>
    </row>
    <row r="574" ht="12.75">
      <c r="A574" s="26"/>
    </row>
    <row r="575" ht="12.75">
      <c r="A575" s="26"/>
    </row>
    <row r="576" ht="12.75">
      <c r="A576" s="26"/>
    </row>
    <row r="577" ht="12.75">
      <c r="A577" s="26"/>
    </row>
    <row r="578" ht="12.75">
      <c r="A578" s="26"/>
    </row>
    <row r="579" ht="12.75">
      <c r="A579" s="26"/>
    </row>
    <row r="580" ht="12.75">
      <c r="A580" s="26"/>
    </row>
    <row r="581" ht="12.75">
      <c r="A581" s="26"/>
    </row>
    <row r="582" ht="12.75">
      <c r="A582" s="26"/>
    </row>
    <row r="583" ht="12.75">
      <c r="A583" s="26"/>
    </row>
    <row r="584" ht="12.75">
      <c r="A584" s="26"/>
    </row>
    <row r="585" ht="12.75">
      <c r="A585" s="26"/>
    </row>
    <row r="586" ht="12.75">
      <c r="A586" s="26"/>
    </row>
    <row r="587" ht="12.75">
      <c r="A587" s="26"/>
    </row>
    <row r="588" ht="12.75">
      <c r="A588" s="26"/>
    </row>
    <row r="589" ht="12.75">
      <c r="A589" s="26"/>
    </row>
    <row r="590" ht="12.75">
      <c r="A590" s="26"/>
    </row>
    <row r="591" ht="12.75">
      <c r="A591" s="26"/>
    </row>
    <row r="592" ht="12.75">
      <c r="A592" s="26"/>
    </row>
    <row r="593" ht="12.75">
      <c r="A593" s="26"/>
    </row>
    <row r="594" ht="12.75">
      <c r="A594" s="26"/>
    </row>
    <row r="595" ht="12.75">
      <c r="A595" s="26"/>
    </row>
    <row r="596" ht="12.75">
      <c r="A596" s="26"/>
    </row>
    <row r="597" ht="12.75">
      <c r="A597" s="26"/>
    </row>
    <row r="598" ht="12.75">
      <c r="A598" s="26"/>
    </row>
    <row r="599" ht="12.75">
      <c r="A599" s="26"/>
    </row>
    <row r="600" ht="12.75">
      <c r="A600" s="26"/>
    </row>
  </sheetData>
  <sheetProtection formatCells="0" formatColumns="0" formatRows="0" insertColumns="0" insertRows="0" insertHyperlinks="0" deleteColumns="0" deleteRows="0"/>
  <mergeCells count="1">
    <mergeCell ref="E4:H4"/>
  </mergeCells>
  <printOptions/>
  <pageMargins left="0.03937007874015748" right="0.03937007874015748" top="0.07874015748031496" bottom="0.15748031496062992" header="0.4330708661417323" footer="0"/>
  <pageSetup fitToHeight="0" fitToWidth="1" horizontalDpi="600" verticalDpi="600" orientation="portrait" paperSize="9" scale="79" r:id="rId1"/>
  <headerFooter alignWithMargins="0">
    <oddFooter>&amp;C197&amp;R
</oddFooter>
  </headerFooter>
  <ignoredErrors>
    <ignoredError sqref="D32 D135 D74 D141 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2015-06-09T19:14:16Z</cp:lastPrinted>
  <dcterms:created xsi:type="dcterms:W3CDTF">2009-08-21T12:36:05Z</dcterms:created>
  <dcterms:modified xsi:type="dcterms:W3CDTF">2020-05-21T00:16:21Z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42d31788-1050-4c6f-8ddc-2814c9c46c50</vt:lpwstr>
  </property>
</Properties>
</file>