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40" windowHeight="9630"/>
  </bookViews>
  <sheets>
    <sheet name="6.1.4" sheetId="5" r:id="rId1"/>
    <sheet name="Serie histórica" sheetId="6" r:id="rId2"/>
  </sheets>
  <definedNames>
    <definedName name="_Regression_Int" localSheetId="0" hidden="1">1</definedName>
    <definedName name="_xlnm.Print_Area" localSheetId="0">'6.1.4'!$A$1:$D$41</definedName>
    <definedName name="Imprimir_área_IM" localSheetId="0">'6.1.4'!$A$1:$C$40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5" l="1"/>
  <c r="D26" i="5" s="1"/>
  <c r="C27" i="5"/>
  <c r="C26" i="5" s="1"/>
  <c r="C9" i="5" l="1"/>
  <c r="C8" i="5" s="1"/>
  <c r="C6" i="5" s="1"/>
  <c r="D32" i="5" l="1"/>
  <c r="D20" i="5"/>
  <c r="D14" i="5"/>
  <c r="D9" i="5"/>
  <c r="B33" i="5"/>
  <c r="B32" i="5" s="1"/>
  <c r="B27" i="5"/>
  <c r="B26" i="5"/>
  <c r="B20" i="5"/>
  <c r="B14" i="5"/>
  <c r="B9" i="5"/>
  <c r="B8" i="5" s="1"/>
  <c r="B6" i="5" s="1"/>
  <c r="D8" i="5" l="1"/>
  <c r="D6" i="5" s="1"/>
  <c r="B265" i="5"/>
  <c r="B264" i="5"/>
  <c r="B263" i="5"/>
  <c r="B262" i="5" s="1"/>
  <c r="C265" i="6" l="1"/>
  <c r="C264" i="6"/>
  <c r="F263" i="6"/>
  <c r="C263" i="6"/>
  <c r="C262" i="6" s="1"/>
  <c r="F265" i="6"/>
  <c r="D265" i="6"/>
  <c r="F264" i="6"/>
  <c r="D264" i="6"/>
  <c r="D263" i="6"/>
  <c r="D262" i="6" l="1"/>
  <c r="F262" i="6"/>
</calcChain>
</file>

<file path=xl/sharedStrings.xml><?xml version="1.0" encoding="utf-8"?>
<sst xmlns="http://schemas.openxmlformats.org/spreadsheetml/2006/main" count="91" uniqueCount="41">
  <si>
    <t>Clasificación  económica</t>
  </si>
  <si>
    <t xml:space="preserve">Ingreso total </t>
  </si>
  <si>
    <t>Ingresos tributarios</t>
  </si>
  <si>
    <t xml:space="preserve">    Impuestos directos</t>
  </si>
  <si>
    <t xml:space="preserve">        Impuesto sobre la renta y utilidades </t>
  </si>
  <si>
    <t xml:space="preserve">        Impuesto sobre la propiedad </t>
  </si>
  <si>
    <t xml:space="preserve">        Impuesto s/ nómina y fuerza de trabajo</t>
  </si>
  <si>
    <t xml:space="preserve">       Otros impuestos directos</t>
  </si>
  <si>
    <t xml:space="preserve">    Impuestos indirectos</t>
  </si>
  <si>
    <t xml:space="preserve">        Impuesto sobre bienes y servicios </t>
  </si>
  <si>
    <t xml:space="preserve">        Impuestos sobre espectáculos y juegos de azar</t>
  </si>
  <si>
    <t xml:space="preserve">        Impuestos sobre el comercio exterior</t>
  </si>
  <si>
    <t xml:space="preserve">       Otros impuestos indirectos</t>
  </si>
  <si>
    <t xml:space="preserve">    Tasas</t>
  </si>
  <si>
    <t>Ingresos no tributarios</t>
  </si>
  <si>
    <t xml:space="preserve">        Ingresos no tributarios por venta de bienes y servicios</t>
  </si>
  <si>
    <t xml:space="preserve">        Rentas de la propiedad</t>
  </si>
  <si>
    <t xml:space="preserve">        Concesiones</t>
  </si>
  <si>
    <t xml:space="preserve">        Multas, sanciones y recargos</t>
  </si>
  <si>
    <t xml:space="preserve">        Otros ingresos no tributarios </t>
  </si>
  <si>
    <t xml:space="preserve">Transferencias corrientes </t>
  </si>
  <si>
    <t xml:space="preserve">        Transferencias corrientes del sector público</t>
  </si>
  <si>
    <t xml:space="preserve">            De Entes Autónomos y Servicios Descentralizados financieros</t>
  </si>
  <si>
    <t xml:space="preserve">            De Entes Autónomos y Servicios Descentralizados no financieros</t>
  </si>
  <si>
    <t xml:space="preserve">            De Gobiernos Departamentales </t>
  </si>
  <si>
    <t xml:space="preserve">        Transferencias corrientes del Sector Público no estatal</t>
  </si>
  <si>
    <t>-</t>
  </si>
  <si>
    <t>Ingresos por disminución de activos reales</t>
  </si>
  <si>
    <t xml:space="preserve">        Disminución de edificios, instalaciones, tierras y terrenos</t>
  </si>
  <si>
    <t xml:space="preserve">        Disminución de vehículos</t>
  </si>
  <si>
    <t xml:space="preserve">        Disminución de otros activos</t>
  </si>
  <si>
    <t>Incremento del patrimonio</t>
  </si>
  <si>
    <t>Contribuciones figurativas dentro del Presupuesto Nacional</t>
  </si>
  <si>
    <t>Fuente: Contaduría General de la Nación (CGN) "Rendición de Cuentas y Balance de Ejecución Presupuestal, Tomo IV Cuadro II".</t>
  </si>
  <si>
    <t>Nota: Los valores expresados siguen el criterio de lo percibido.</t>
  </si>
  <si>
    <t>2009</t>
  </si>
  <si>
    <t>2010</t>
  </si>
  <si>
    <t>2011</t>
  </si>
  <si>
    <t>6.1.4 - Estado de recaudación del Gobierno Central, por año, según clasificación económica (millones de pesos</t>
  </si>
  <si>
    <t>a valores corrientes)</t>
  </si>
  <si>
    <t>6.1.4 - Estado de recaudación del Gobierno Central, por año, según clasificación económica (millones de pesos a valores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</si>
</sst>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E526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3" fontId="3" fillId="2" borderId="0" xfId="5" applyNumberFormat="1" applyFont="1" applyFill="1" applyBorder="1"/>
    <xf numFmtId="3" fontId="3" fillId="2" borderId="0" xfId="5" applyNumberFormat="1" applyFont="1" applyFill="1" applyBorder="1" applyAlignment="1">
      <alignment horizontal="right"/>
    </xf>
    <xf numFmtId="0" fontId="2" fillId="2" borderId="0" xfId="4" applyFont="1" applyFill="1" applyBorder="1" applyAlignment="1" applyProtection="1"/>
    <xf numFmtId="0" fontId="2" fillId="2" borderId="0" xfId="4" applyFont="1" applyFill="1" applyBorder="1" applyAlignment="1">
      <alignment horizontal="left"/>
    </xf>
    <xf numFmtId="0" fontId="3" fillId="2" borderId="0" xfId="4" applyFont="1" applyFill="1" applyBorder="1"/>
    <xf numFmtId="0" fontId="2" fillId="2" borderId="0" xfId="4" quotePrefix="1" applyNumberFormat="1" applyFont="1" applyFill="1" applyBorder="1" applyAlignment="1" applyProtection="1">
      <alignment horizontal="right"/>
    </xf>
    <xf numFmtId="0" fontId="2" fillId="2" borderId="0" xfId="4" applyFont="1" applyFill="1" applyBorder="1"/>
    <xf numFmtId="0" fontId="2" fillId="2" borderId="0" xfId="4" applyFont="1" applyFill="1" applyBorder="1" applyAlignment="1" applyProtection="1">
      <alignment horizontal="left"/>
    </xf>
    <xf numFmtId="3" fontId="2" fillId="2" borderId="0" xfId="2" applyNumberFormat="1" applyFont="1" applyFill="1" applyBorder="1" applyProtection="1"/>
    <xf numFmtId="0" fontId="2" fillId="2" borderId="0" xfId="4" applyFont="1" applyFill="1" applyBorder="1" applyAlignment="1"/>
    <xf numFmtId="49" fontId="2" fillId="2" borderId="0" xfId="4" applyNumberFormat="1" applyFont="1" applyFill="1" applyBorder="1" applyAlignment="1" applyProtection="1"/>
    <xf numFmtId="3" fontId="8" fillId="2" borderId="0" xfId="4" applyNumberFormat="1" applyFont="1" applyFill="1" applyBorder="1" applyAlignment="1" applyProtection="1">
      <alignment horizontal="left"/>
      <protection locked="0"/>
    </xf>
    <xf numFmtId="0" fontId="5" fillId="2" borderId="0" xfId="4" applyFont="1" applyFill="1" applyBorder="1"/>
    <xf numFmtId="0" fontId="3" fillId="2" borderId="0" xfId="4" applyFont="1" applyFill="1" applyBorder="1" applyAlignment="1">
      <alignment horizontal="left"/>
    </xf>
    <xf numFmtId="0" fontId="4" fillId="2" borderId="0" xfId="4" applyFont="1" applyFill="1" applyBorder="1"/>
    <xf numFmtId="0" fontId="9" fillId="2" borderId="0" xfId="4" applyFont="1" applyFill="1" applyBorder="1"/>
    <xf numFmtId="0" fontId="4" fillId="2" borderId="0" xfId="4" applyFont="1" applyFill="1" applyBorder="1" applyAlignment="1">
      <alignment horizontal="left"/>
    </xf>
    <xf numFmtId="37" fontId="2" fillId="2" borderId="0" xfId="4" quotePrefix="1" applyNumberFormat="1" applyFont="1" applyFill="1" applyBorder="1" applyAlignment="1" applyProtection="1">
      <alignment horizontal="right"/>
    </xf>
    <xf numFmtId="165" fontId="3" fillId="2" borderId="0" xfId="4" applyNumberFormat="1" applyFont="1" applyFill="1" applyBorder="1"/>
    <xf numFmtId="0" fontId="10" fillId="3" borderId="0" xfId="4" applyFont="1" applyFill="1" applyBorder="1" applyAlignment="1">
      <alignment horizontal="left"/>
    </xf>
    <xf numFmtId="3" fontId="3" fillId="2" borderId="0" xfId="2" applyNumberFormat="1" applyFont="1" applyFill="1" applyBorder="1" applyProtection="1"/>
    <xf numFmtId="3" fontId="2" fillId="2" borderId="0" xfId="5" applyNumberFormat="1" applyFont="1" applyFill="1" applyBorder="1" applyProtection="1"/>
    <xf numFmtId="3" fontId="2" fillId="2" borderId="0" xfId="2" applyNumberFormat="1" applyFont="1" applyFill="1" applyBorder="1" applyAlignment="1" applyProtection="1">
      <alignment horizontal="right"/>
    </xf>
    <xf numFmtId="0" fontId="3" fillId="2" borderId="0" xfId="4" applyFont="1" applyFill="1" applyBorder="1" applyAlignment="1">
      <alignment horizontal="right"/>
    </xf>
    <xf numFmtId="0" fontId="5" fillId="2" borderId="0" xfId="4" applyFont="1" applyFill="1" applyBorder="1" applyAlignment="1">
      <alignment horizontal="right"/>
    </xf>
    <xf numFmtId="3" fontId="3" fillId="2" borderId="0" xfId="4" applyNumberFormat="1" applyFont="1" applyFill="1" applyBorder="1"/>
    <xf numFmtId="3" fontId="3" fillId="2" borderId="0" xfId="4" applyNumberFormat="1" applyFont="1" applyFill="1" applyBorder="1" applyAlignment="1">
      <alignment horizontal="right"/>
    </xf>
    <xf numFmtId="3" fontId="2" fillId="2" borderId="0" xfId="4" applyNumberFormat="1" applyFont="1" applyFill="1" applyBorder="1"/>
    <xf numFmtId="0" fontId="10" fillId="3" borderId="0" xfId="4" applyFont="1" applyFill="1" applyBorder="1" applyAlignment="1">
      <alignment horizontal="left" wrapText="1"/>
    </xf>
    <xf numFmtId="0" fontId="2" fillId="2" borderId="0" xfId="4" applyFont="1" applyFill="1" applyBorder="1" applyAlignment="1">
      <alignment horizontal="left" wrapText="1"/>
    </xf>
    <xf numFmtId="0" fontId="2" fillId="2" borderId="0" xfId="4" applyFont="1" applyFill="1" applyBorder="1" applyAlignment="1" applyProtection="1">
      <alignment horizontal="left" wrapText="1"/>
    </xf>
  </cellXfs>
  <cellStyles count="9">
    <cellStyle name="Millares 2" xfId="2"/>
    <cellStyle name="Millares 2 2" xfId="5"/>
    <cellStyle name="Millares 3" xfId="3"/>
    <cellStyle name="Normal" xfId="0" builtinId="0"/>
    <cellStyle name="Normal 2" xfId="1"/>
    <cellStyle name="Normal 2 2" xfId="4"/>
    <cellStyle name="Normal 3" xfId="8"/>
    <cellStyle name="Porcentual 2" xfId="6"/>
    <cellStyle name="Porcentual 3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D266"/>
  <sheetViews>
    <sheetView tabSelected="1" zoomScaleNormal="100" workbookViewId="0">
      <selection sqref="A1:D2"/>
    </sheetView>
  </sheetViews>
  <sheetFormatPr baseColWidth="10" defaultColWidth="11" defaultRowHeight="12.75" x14ac:dyDescent="0.2"/>
  <cols>
    <col min="1" max="1" width="64" style="15" customWidth="1"/>
    <col min="2" max="3" width="13.140625" style="17" customWidth="1"/>
    <col min="4" max="4" width="13" style="17" customWidth="1"/>
    <col min="5" max="215" width="11" style="15"/>
    <col min="216" max="216" width="65.28515625" style="15" customWidth="1"/>
    <col min="217" max="217" width="15" style="15" customWidth="1"/>
    <col min="218" max="219" width="15.85546875" style="15" customWidth="1"/>
    <col min="220" max="220" width="8.5703125" style="15" customWidth="1"/>
    <col min="221" max="221" width="17.42578125" style="15" customWidth="1"/>
    <col min="222" max="222" width="20.5703125" style="15" customWidth="1"/>
    <col min="223" max="223" width="11" style="15" customWidth="1"/>
    <col min="224" max="224" width="17.5703125" style="15" customWidth="1"/>
    <col min="225" max="225" width="18.85546875" style="15" customWidth="1"/>
    <col min="226" max="228" width="11" style="15" customWidth="1"/>
    <col min="229" max="471" width="11" style="15"/>
    <col min="472" max="472" width="65.28515625" style="15" customWidth="1"/>
    <col min="473" max="473" width="15" style="15" customWidth="1"/>
    <col min="474" max="475" width="15.85546875" style="15" customWidth="1"/>
    <col min="476" max="476" width="8.5703125" style="15" customWidth="1"/>
    <col min="477" max="477" width="17.42578125" style="15" customWidth="1"/>
    <col min="478" max="478" width="20.5703125" style="15" customWidth="1"/>
    <col min="479" max="479" width="11" style="15" customWidth="1"/>
    <col min="480" max="480" width="17.5703125" style="15" customWidth="1"/>
    <col min="481" max="481" width="18.85546875" style="15" customWidth="1"/>
    <col min="482" max="484" width="11" style="15" customWidth="1"/>
    <col min="485" max="727" width="11" style="15"/>
    <col min="728" max="728" width="65.28515625" style="15" customWidth="1"/>
    <col min="729" max="729" width="15" style="15" customWidth="1"/>
    <col min="730" max="731" width="15.85546875" style="15" customWidth="1"/>
    <col min="732" max="732" width="8.5703125" style="15" customWidth="1"/>
    <col min="733" max="733" width="17.42578125" style="15" customWidth="1"/>
    <col min="734" max="734" width="20.5703125" style="15" customWidth="1"/>
    <col min="735" max="735" width="11" style="15" customWidth="1"/>
    <col min="736" max="736" width="17.5703125" style="15" customWidth="1"/>
    <col min="737" max="737" width="18.85546875" style="15" customWidth="1"/>
    <col min="738" max="740" width="11" style="15" customWidth="1"/>
    <col min="741" max="983" width="11" style="15"/>
    <col min="984" max="984" width="65.28515625" style="15" customWidth="1"/>
    <col min="985" max="985" width="15" style="15" customWidth="1"/>
    <col min="986" max="987" width="15.85546875" style="15" customWidth="1"/>
    <col min="988" max="988" width="8.5703125" style="15" customWidth="1"/>
    <col min="989" max="989" width="17.42578125" style="15" customWidth="1"/>
    <col min="990" max="990" width="20.5703125" style="15" customWidth="1"/>
    <col min="991" max="991" width="11" style="15" customWidth="1"/>
    <col min="992" max="992" width="17.5703125" style="15" customWidth="1"/>
    <col min="993" max="993" width="18.85546875" style="15" customWidth="1"/>
    <col min="994" max="996" width="11" style="15" customWidth="1"/>
    <col min="997" max="1239" width="11" style="15"/>
    <col min="1240" max="1240" width="65.28515625" style="15" customWidth="1"/>
    <col min="1241" max="1241" width="15" style="15" customWidth="1"/>
    <col min="1242" max="1243" width="15.85546875" style="15" customWidth="1"/>
    <col min="1244" max="1244" width="8.5703125" style="15" customWidth="1"/>
    <col min="1245" max="1245" width="17.42578125" style="15" customWidth="1"/>
    <col min="1246" max="1246" width="20.5703125" style="15" customWidth="1"/>
    <col min="1247" max="1247" width="11" style="15" customWidth="1"/>
    <col min="1248" max="1248" width="17.5703125" style="15" customWidth="1"/>
    <col min="1249" max="1249" width="18.85546875" style="15" customWidth="1"/>
    <col min="1250" max="1252" width="11" style="15" customWidth="1"/>
    <col min="1253" max="1495" width="11" style="15"/>
    <col min="1496" max="1496" width="65.28515625" style="15" customWidth="1"/>
    <col min="1497" max="1497" width="15" style="15" customWidth="1"/>
    <col min="1498" max="1499" width="15.85546875" style="15" customWidth="1"/>
    <col min="1500" max="1500" width="8.5703125" style="15" customWidth="1"/>
    <col min="1501" max="1501" width="17.42578125" style="15" customWidth="1"/>
    <col min="1502" max="1502" width="20.5703125" style="15" customWidth="1"/>
    <col min="1503" max="1503" width="11" style="15" customWidth="1"/>
    <col min="1504" max="1504" width="17.5703125" style="15" customWidth="1"/>
    <col min="1505" max="1505" width="18.85546875" style="15" customWidth="1"/>
    <col min="1506" max="1508" width="11" style="15" customWidth="1"/>
    <col min="1509" max="1751" width="11" style="15"/>
    <col min="1752" max="1752" width="65.28515625" style="15" customWidth="1"/>
    <col min="1753" max="1753" width="15" style="15" customWidth="1"/>
    <col min="1754" max="1755" width="15.85546875" style="15" customWidth="1"/>
    <col min="1756" max="1756" width="8.5703125" style="15" customWidth="1"/>
    <col min="1757" max="1757" width="17.42578125" style="15" customWidth="1"/>
    <col min="1758" max="1758" width="20.5703125" style="15" customWidth="1"/>
    <col min="1759" max="1759" width="11" style="15" customWidth="1"/>
    <col min="1760" max="1760" width="17.5703125" style="15" customWidth="1"/>
    <col min="1761" max="1761" width="18.85546875" style="15" customWidth="1"/>
    <col min="1762" max="1764" width="11" style="15" customWidth="1"/>
    <col min="1765" max="2007" width="11" style="15"/>
    <col min="2008" max="2008" width="65.28515625" style="15" customWidth="1"/>
    <col min="2009" max="2009" width="15" style="15" customWidth="1"/>
    <col min="2010" max="2011" width="15.85546875" style="15" customWidth="1"/>
    <col min="2012" max="2012" width="8.5703125" style="15" customWidth="1"/>
    <col min="2013" max="2013" width="17.42578125" style="15" customWidth="1"/>
    <col min="2014" max="2014" width="20.5703125" style="15" customWidth="1"/>
    <col min="2015" max="2015" width="11" style="15" customWidth="1"/>
    <col min="2016" max="2016" width="17.5703125" style="15" customWidth="1"/>
    <col min="2017" max="2017" width="18.85546875" style="15" customWidth="1"/>
    <col min="2018" max="2020" width="11" style="15" customWidth="1"/>
    <col min="2021" max="2263" width="11" style="15"/>
    <col min="2264" max="2264" width="65.28515625" style="15" customWidth="1"/>
    <col min="2265" max="2265" width="15" style="15" customWidth="1"/>
    <col min="2266" max="2267" width="15.85546875" style="15" customWidth="1"/>
    <col min="2268" max="2268" width="8.5703125" style="15" customWidth="1"/>
    <col min="2269" max="2269" width="17.42578125" style="15" customWidth="1"/>
    <col min="2270" max="2270" width="20.5703125" style="15" customWidth="1"/>
    <col min="2271" max="2271" width="11" style="15" customWidth="1"/>
    <col min="2272" max="2272" width="17.5703125" style="15" customWidth="1"/>
    <col min="2273" max="2273" width="18.85546875" style="15" customWidth="1"/>
    <col min="2274" max="2276" width="11" style="15" customWidth="1"/>
    <col min="2277" max="2519" width="11" style="15"/>
    <col min="2520" max="2520" width="65.28515625" style="15" customWidth="1"/>
    <col min="2521" max="2521" width="15" style="15" customWidth="1"/>
    <col min="2522" max="2523" width="15.85546875" style="15" customWidth="1"/>
    <col min="2524" max="2524" width="8.5703125" style="15" customWidth="1"/>
    <col min="2525" max="2525" width="17.42578125" style="15" customWidth="1"/>
    <col min="2526" max="2526" width="20.5703125" style="15" customWidth="1"/>
    <col min="2527" max="2527" width="11" style="15" customWidth="1"/>
    <col min="2528" max="2528" width="17.5703125" style="15" customWidth="1"/>
    <col min="2529" max="2529" width="18.85546875" style="15" customWidth="1"/>
    <col min="2530" max="2532" width="11" style="15" customWidth="1"/>
    <col min="2533" max="2775" width="11" style="15"/>
    <col min="2776" max="2776" width="65.28515625" style="15" customWidth="1"/>
    <col min="2777" max="2777" width="15" style="15" customWidth="1"/>
    <col min="2778" max="2779" width="15.85546875" style="15" customWidth="1"/>
    <col min="2780" max="2780" width="8.5703125" style="15" customWidth="1"/>
    <col min="2781" max="2781" width="17.42578125" style="15" customWidth="1"/>
    <col min="2782" max="2782" width="20.5703125" style="15" customWidth="1"/>
    <col min="2783" max="2783" width="11" style="15" customWidth="1"/>
    <col min="2784" max="2784" width="17.5703125" style="15" customWidth="1"/>
    <col min="2785" max="2785" width="18.85546875" style="15" customWidth="1"/>
    <col min="2786" max="2788" width="11" style="15" customWidth="1"/>
    <col min="2789" max="3031" width="11" style="15"/>
    <col min="3032" max="3032" width="65.28515625" style="15" customWidth="1"/>
    <col min="3033" max="3033" width="15" style="15" customWidth="1"/>
    <col min="3034" max="3035" width="15.85546875" style="15" customWidth="1"/>
    <col min="3036" max="3036" width="8.5703125" style="15" customWidth="1"/>
    <col min="3037" max="3037" width="17.42578125" style="15" customWidth="1"/>
    <col min="3038" max="3038" width="20.5703125" style="15" customWidth="1"/>
    <col min="3039" max="3039" width="11" style="15" customWidth="1"/>
    <col min="3040" max="3040" width="17.5703125" style="15" customWidth="1"/>
    <col min="3041" max="3041" width="18.85546875" style="15" customWidth="1"/>
    <col min="3042" max="3044" width="11" style="15" customWidth="1"/>
    <col min="3045" max="3287" width="11" style="15"/>
    <col min="3288" max="3288" width="65.28515625" style="15" customWidth="1"/>
    <col min="3289" max="3289" width="15" style="15" customWidth="1"/>
    <col min="3290" max="3291" width="15.85546875" style="15" customWidth="1"/>
    <col min="3292" max="3292" width="8.5703125" style="15" customWidth="1"/>
    <col min="3293" max="3293" width="17.42578125" style="15" customWidth="1"/>
    <col min="3294" max="3294" width="20.5703125" style="15" customWidth="1"/>
    <col min="3295" max="3295" width="11" style="15" customWidth="1"/>
    <col min="3296" max="3296" width="17.5703125" style="15" customWidth="1"/>
    <col min="3297" max="3297" width="18.85546875" style="15" customWidth="1"/>
    <col min="3298" max="3300" width="11" style="15" customWidth="1"/>
    <col min="3301" max="3543" width="11" style="15"/>
    <col min="3544" max="3544" width="65.28515625" style="15" customWidth="1"/>
    <col min="3545" max="3545" width="15" style="15" customWidth="1"/>
    <col min="3546" max="3547" width="15.85546875" style="15" customWidth="1"/>
    <col min="3548" max="3548" width="8.5703125" style="15" customWidth="1"/>
    <col min="3549" max="3549" width="17.42578125" style="15" customWidth="1"/>
    <col min="3550" max="3550" width="20.5703125" style="15" customWidth="1"/>
    <col min="3551" max="3551" width="11" style="15" customWidth="1"/>
    <col min="3552" max="3552" width="17.5703125" style="15" customWidth="1"/>
    <col min="3553" max="3553" width="18.85546875" style="15" customWidth="1"/>
    <col min="3554" max="3556" width="11" style="15" customWidth="1"/>
    <col min="3557" max="3799" width="11" style="15"/>
    <col min="3800" max="3800" width="65.28515625" style="15" customWidth="1"/>
    <col min="3801" max="3801" width="15" style="15" customWidth="1"/>
    <col min="3802" max="3803" width="15.85546875" style="15" customWidth="1"/>
    <col min="3804" max="3804" width="8.5703125" style="15" customWidth="1"/>
    <col min="3805" max="3805" width="17.42578125" style="15" customWidth="1"/>
    <col min="3806" max="3806" width="20.5703125" style="15" customWidth="1"/>
    <col min="3807" max="3807" width="11" style="15" customWidth="1"/>
    <col min="3808" max="3808" width="17.5703125" style="15" customWidth="1"/>
    <col min="3809" max="3809" width="18.85546875" style="15" customWidth="1"/>
    <col min="3810" max="3812" width="11" style="15" customWidth="1"/>
    <col min="3813" max="4055" width="11" style="15"/>
    <col min="4056" max="4056" width="65.28515625" style="15" customWidth="1"/>
    <col min="4057" max="4057" width="15" style="15" customWidth="1"/>
    <col min="4058" max="4059" width="15.85546875" style="15" customWidth="1"/>
    <col min="4060" max="4060" width="8.5703125" style="15" customWidth="1"/>
    <col min="4061" max="4061" width="17.42578125" style="15" customWidth="1"/>
    <col min="4062" max="4062" width="20.5703125" style="15" customWidth="1"/>
    <col min="4063" max="4063" width="11" style="15" customWidth="1"/>
    <col min="4064" max="4064" width="17.5703125" style="15" customWidth="1"/>
    <col min="4065" max="4065" width="18.85546875" style="15" customWidth="1"/>
    <col min="4066" max="4068" width="11" style="15" customWidth="1"/>
    <col min="4069" max="4311" width="11" style="15"/>
    <col min="4312" max="4312" width="65.28515625" style="15" customWidth="1"/>
    <col min="4313" max="4313" width="15" style="15" customWidth="1"/>
    <col min="4314" max="4315" width="15.85546875" style="15" customWidth="1"/>
    <col min="4316" max="4316" width="8.5703125" style="15" customWidth="1"/>
    <col min="4317" max="4317" width="17.42578125" style="15" customWidth="1"/>
    <col min="4318" max="4318" width="20.5703125" style="15" customWidth="1"/>
    <col min="4319" max="4319" width="11" style="15" customWidth="1"/>
    <col min="4320" max="4320" width="17.5703125" style="15" customWidth="1"/>
    <col min="4321" max="4321" width="18.85546875" style="15" customWidth="1"/>
    <col min="4322" max="4324" width="11" style="15" customWidth="1"/>
    <col min="4325" max="4567" width="11" style="15"/>
    <col min="4568" max="4568" width="65.28515625" style="15" customWidth="1"/>
    <col min="4569" max="4569" width="15" style="15" customWidth="1"/>
    <col min="4570" max="4571" width="15.85546875" style="15" customWidth="1"/>
    <col min="4572" max="4572" width="8.5703125" style="15" customWidth="1"/>
    <col min="4573" max="4573" width="17.42578125" style="15" customWidth="1"/>
    <col min="4574" max="4574" width="20.5703125" style="15" customWidth="1"/>
    <col min="4575" max="4575" width="11" style="15" customWidth="1"/>
    <col min="4576" max="4576" width="17.5703125" style="15" customWidth="1"/>
    <col min="4577" max="4577" width="18.85546875" style="15" customWidth="1"/>
    <col min="4578" max="4580" width="11" style="15" customWidth="1"/>
    <col min="4581" max="4823" width="11" style="15"/>
    <col min="4824" max="4824" width="65.28515625" style="15" customWidth="1"/>
    <col min="4825" max="4825" width="15" style="15" customWidth="1"/>
    <col min="4826" max="4827" width="15.85546875" style="15" customWidth="1"/>
    <col min="4828" max="4828" width="8.5703125" style="15" customWidth="1"/>
    <col min="4829" max="4829" width="17.42578125" style="15" customWidth="1"/>
    <col min="4830" max="4830" width="20.5703125" style="15" customWidth="1"/>
    <col min="4831" max="4831" width="11" style="15" customWidth="1"/>
    <col min="4832" max="4832" width="17.5703125" style="15" customWidth="1"/>
    <col min="4833" max="4833" width="18.85546875" style="15" customWidth="1"/>
    <col min="4834" max="4836" width="11" style="15" customWidth="1"/>
    <col min="4837" max="5079" width="11" style="15"/>
    <col min="5080" max="5080" width="65.28515625" style="15" customWidth="1"/>
    <col min="5081" max="5081" width="15" style="15" customWidth="1"/>
    <col min="5082" max="5083" width="15.85546875" style="15" customWidth="1"/>
    <col min="5084" max="5084" width="8.5703125" style="15" customWidth="1"/>
    <col min="5085" max="5085" width="17.42578125" style="15" customWidth="1"/>
    <col min="5086" max="5086" width="20.5703125" style="15" customWidth="1"/>
    <col min="5087" max="5087" width="11" style="15" customWidth="1"/>
    <col min="5088" max="5088" width="17.5703125" style="15" customWidth="1"/>
    <col min="5089" max="5089" width="18.85546875" style="15" customWidth="1"/>
    <col min="5090" max="5092" width="11" style="15" customWidth="1"/>
    <col min="5093" max="5335" width="11" style="15"/>
    <col min="5336" max="5336" width="65.28515625" style="15" customWidth="1"/>
    <col min="5337" max="5337" width="15" style="15" customWidth="1"/>
    <col min="5338" max="5339" width="15.85546875" style="15" customWidth="1"/>
    <col min="5340" max="5340" width="8.5703125" style="15" customWidth="1"/>
    <col min="5341" max="5341" width="17.42578125" style="15" customWidth="1"/>
    <col min="5342" max="5342" width="20.5703125" style="15" customWidth="1"/>
    <col min="5343" max="5343" width="11" style="15" customWidth="1"/>
    <col min="5344" max="5344" width="17.5703125" style="15" customWidth="1"/>
    <col min="5345" max="5345" width="18.85546875" style="15" customWidth="1"/>
    <col min="5346" max="5348" width="11" style="15" customWidth="1"/>
    <col min="5349" max="5591" width="11" style="15"/>
    <col min="5592" max="5592" width="65.28515625" style="15" customWidth="1"/>
    <col min="5593" max="5593" width="15" style="15" customWidth="1"/>
    <col min="5594" max="5595" width="15.85546875" style="15" customWidth="1"/>
    <col min="5596" max="5596" width="8.5703125" style="15" customWidth="1"/>
    <col min="5597" max="5597" width="17.42578125" style="15" customWidth="1"/>
    <col min="5598" max="5598" width="20.5703125" style="15" customWidth="1"/>
    <col min="5599" max="5599" width="11" style="15" customWidth="1"/>
    <col min="5600" max="5600" width="17.5703125" style="15" customWidth="1"/>
    <col min="5601" max="5601" width="18.85546875" style="15" customWidth="1"/>
    <col min="5602" max="5604" width="11" style="15" customWidth="1"/>
    <col min="5605" max="5847" width="11" style="15"/>
    <col min="5848" max="5848" width="65.28515625" style="15" customWidth="1"/>
    <col min="5849" max="5849" width="15" style="15" customWidth="1"/>
    <col min="5850" max="5851" width="15.85546875" style="15" customWidth="1"/>
    <col min="5852" max="5852" width="8.5703125" style="15" customWidth="1"/>
    <col min="5853" max="5853" width="17.42578125" style="15" customWidth="1"/>
    <col min="5854" max="5854" width="20.5703125" style="15" customWidth="1"/>
    <col min="5855" max="5855" width="11" style="15" customWidth="1"/>
    <col min="5856" max="5856" width="17.5703125" style="15" customWidth="1"/>
    <col min="5857" max="5857" width="18.85546875" style="15" customWidth="1"/>
    <col min="5858" max="5860" width="11" style="15" customWidth="1"/>
    <col min="5861" max="6103" width="11" style="15"/>
    <col min="6104" max="6104" width="65.28515625" style="15" customWidth="1"/>
    <col min="6105" max="6105" width="15" style="15" customWidth="1"/>
    <col min="6106" max="6107" width="15.85546875" style="15" customWidth="1"/>
    <col min="6108" max="6108" width="8.5703125" style="15" customWidth="1"/>
    <col min="6109" max="6109" width="17.42578125" style="15" customWidth="1"/>
    <col min="6110" max="6110" width="20.5703125" style="15" customWidth="1"/>
    <col min="6111" max="6111" width="11" style="15" customWidth="1"/>
    <col min="6112" max="6112" width="17.5703125" style="15" customWidth="1"/>
    <col min="6113" max="6113" width="18.85546875" style="15" customWidth="1"/>
    <col min="6114" max="6116" width="11" style="15" customWidth="1"/>
    <col min="6117" max="6359" width="11" style="15"/>
    <col min="6360" max="6360" width="65.28515625" style="15" customWidth="1"/>
    <col min="6361" max="6361" width="15" style="15" customWidth="1"/>
    <col min="6362" max="6363" width="15.85546875" style="15" customWidth="1"/>
    <col min="6364" max="6364" width="8.5703125" style="15" customWidth="1"/>
    <col min="6365" max="6365" width="17.42578125" style="15" customWidth="1"/>
    <col min="6366" max="6366" width="20.5703125" style="15" customWidth="1"/>
    <col min="6367" max="6367" width="11" style="15" customWidth="1"/>
    <col min="6368" max="6368" width="17.5703125" style="15" customWidth="1"/>
    <col min="6369" max="6369" width="18.85546875" style="15" customWidth="1"/>
    <col min="6370" max="6372" width="11" style="15" customWidth="1"/>
    <col min="6373" max="6615" width="11" style="15"/>
    <col min="6616" max="6616" width="65.28515625" style="15" customWidth="1"/>
    <col min="6617" max="6617" width="15" style="15" customWidth="1"/>
    <col min="6618" max="6619" width="15.85546875" style="15" customWidth="1"/>
    <col min="6620" max="6620" width="8.5703125" style="15" customWidth="1"/>
    <col min="6621" max="6621" width="17.42578125" style="15" customWidth="1"/>
    <col min="6622" max="6622" width="20.5703125" style="15" customWidth="1"/>
    <col min="6623" max="6623" width="11" style="15" customWidth="1"/>
    <col min="6624" max="6624" width="17.5703125" style="15" customWidth="1"/>
    <col min="6625" max="6625" width="18.85546875" style="15" customWidth="1"/>
    <col min="6626" max="6628" width="11" style="15" customWidth="1"/>
    <col min="6629" max="6871" width="11" style="15"/>
    <col min="6872" max="6872" width="65.28515625" style="15" customWidth="1"/>
    <col min="6873" max="6873" width="15" style="15" customWidth="1"/>
    <col min="6874" max="6875" width="15.85546875" style="15" customWidth="1"/>
    <col min="6876" max="6876" width="8.5703125" style="15" customWidth="1"/>
    <col min="6877" max="6877" width="17.42578125" style="15" customWidth="1"/>
    <col min="6878" max="6878" width="20.5703125" style="15" customWidth="1"/>
    <col min="6879" max="6879" width="11" style="15" customWidth="1"/>
    <col min="6880" max="6880" width="17.5703125" style="15" customWidth="1"/>
    <col min="6881" max="6881" width="18.85546875" style="15" customWidth="1"/>
    <col min="6882" max="6884" width="11" style="15" customWidth="1"/>
    <col min="6885" max="7127" width="11" style="15"/>
    <col min="7128" max="7128" width="65.28515625" style="15" customWidth="1"/>
    <col min="7129" max="7129" width="15" style="15" customWidth="1"/>
    <col min="7130" max="7131" width="15.85546875" style="15" customWidth="1"/>
    <col min="7132" max="7132" width="8.5703125" style="15" customWidth="1"/>
    <col min="7133" max="7133" width="17.42578125" style="15" customWidth="1"/>
    <col min="7134" max="7134" width="20.5703125" style="15" customWidth="1"/>
    <col min="7135" max="7135" width="11" style="15" customWidth="1"/>
    <col min="7136" max="7136" width="17.5703125" style="15" customWidth="1"/>
    <col min="7137" max="7137" width="18.85546875" style="15" customWidth="1"/>
    <col min="7138" max="7140" width="11" style="15" customWidth="1"/>
    <col min="7141" max="7383" width="11" style="15"/>
    <col min="7384" max="7384" width="65.28515625" style="15" customWidth="1"/>
    <col min="7385" max="7385" width="15" style="15" customWidth="1"/>
    <col min="7386" max="7387" width="15.85546875" style="15" customWidth="1"/>
    <col min="7388" max="7388" width="8.5703125" style="15" customWidth="1"/>
    <col min="7389" max="7389" width="17.42578125" style="15" customWidth="1"/>
    <col min="7390" max="7390" width="20.5703125" style="15" customWidth="1"/>
    <col min="7391" max="7391" width="11" style="15" customWidth="1"/>
    <col min="7392" max="7392" width="17.5703125" style="15" customWidth="1"/>
    <col min="7393" max="7393" width="18.85546875" style="15" customWidth="1"/>
    <col min="7394" max="7396" width="11" style="15" customWidth="1"/>
    <col min="7397" max="7639" width="11" style="15"/>
    <col min="7640" max="7640" width="65.28515625" style="15" customWidth="1"/>
    <col min="7641" max="7641" width="15" style="15" customWidth="1"/>
    <col min="7642" max="7643" width="15.85546875" style="15" customWidth="1"/>
    <col min="7644" max="7644" width="8.5703125" style="15" customWidth="1"/>
    <col min="7645" max="7645" width="17.42578125" style="15" customWidth="1"/>
    <col min="7646" max="7646" width="20.5703125" style="15" customWidth="1"/>
    <col min="7647" max="7647" width="11" style="15" customWidth="1"/>
    <col min="7648" max="7648" width="17.5703125" style="15" customWidth="1"/>
    <col min="7649" max="7649" width="18.85546875" style="15" customWidth="1"/>
    <col min="7650" max="7652" width="11" style="15" customWidth="1"/>
    <col min="7653" max="7895" width="11" style="15"/>
    <col min="7896" max="7896" width="65.28515625" style="15" customWidth="1"/>
    <col min="7897" max="7897" width="15" style="15" customWidth="1"/>
    <col min="7898" max="7899" width="15.85546875" style="15" customWidth="1"/>
    <col min="7900" max="7900" width="8.5703125" style="15" customWidth="1"/>
    <col min="7901" max="7901" width="17.42578125" style="15" customWidth="1"/>
    <col min="7902" max="7902" width="20.5703125" style="15" customWidth="1"/>
    <col min="7903" max="7903" width="11" style="15" customWidth="1"/>
    <col min="7904" max="7904" width="17.5703125" style="15" customWidth="1"/>
    <col min="7905" max="7905" width="18.85546875" style="15" customWidth="1"/>
    <col min="7906" max="7908" width="11" style="15" customWidth="1"/>
    <col min="7909" max="8151" width="11" style="15"/>
    <col min="8152" max="8152" width="65.28515625" style="15" customWidth="1"/>
    <col min="8153" max="8153" width="15" style="15" customWidth="1"/>
    <col min="8154" max="8155" width="15.85546875" style="15" customWidth="1"/>
    <col min="8156" max="8156" width="8.5703125" style="15" customWidth="1"/>
    <col min="8157" max="8157" width="17.42578125" style="15" customWidth="1"/>
    <col min="8158" max="8158" width="20.5703125" style="15" customWidth="1"/>
    <col min="8159" max="8159" width="11" style="15" customWidth="1"/>
    <col min="8160" max="8160" width="17.5703125" style="15" customWidth="1"/>
    <col min="8161" max="8161" width="18.85546875" style="15" customWidth="1"/>
    <col min="8162" max="8164" width="11" style="15" customWidth="1"/>
    <col min="8165" max="8407" width="11" style="15"/>
    <col min="8408" max="8408" width="65.28515625" style="15" customWidth="1"/>
    <col min="8409" max="8409" width="15" style="15" customWidth="1"/>
    <col min="8410" max="8411" width="15.85546875" style="15" customWidth="1"/>
    <col min="8412" max="8412" width="8.5703125" style="15" customWidth="1"/>
    <col min="8413" max="8413" width="17.42578125" style="15" customWidth="1"/>
    <col min="8414" max="8414" width="20.5703125" style="15" customWidth="1"/>
    <col min="8415" max="8415" width="11" style="15" customWidth="1"/>
    <col min="8416" max="8416" width="17.5703125" style="15" customWidth="1"/>
    <col min="8417" max="8417" width="18.85546875" style="15" customWidth="1"/>
    <col min="8418" max="8420" width="11" style="15" customWidth="1"/>
    <col min="8421" max="8663" width="11" style="15"/>
    <col min="8664" max="8664" width="65.28515625" style="15" customWidth="1"/>
    <col min="8665" max="8665" width="15" style="15" customWidth="1"/>
    <col min="8666" max="8667" width="15.85546875" style="15" customWidth="1"/>
    <col min="8668" max="8668" width="8.5703125" style="15" customWidth="1"/>
    <col min="8669" max="8669" width="17.42578125" style="15" customWidth="1"/>
    <col min="8670" max="8670" width="20.5703125" style="15" customWidth="1"/>
    <col min="8671" max="8671" width="11" style="15" customWidth="1"/>
    <col min="8672" max="8672" width="17.5703125" style="15" customWidth="1"/>
    <col min="8673" max="8673" width="18.85546875" style="15" customWidth="1"/>
    <col min="8674" max="8676" width="11" style="15" customWidth="1"/>
    <col min="8677" max="8919" width="11" style="15"/>
    <col min="8920" max="8920" width="65.28515625" style="15" customWidth="1"/>
    <col min="8921" max="8921" width="15" style="15" customWidth="1"/>
    <col min="8922" max="8923" width="15.85546875" style="15" customWidth="1"/>
    <col min="8924" max="8924" width="8.5703125" style="15" customWidth="1"/>
    <col min="8925" max="8925" width="17.42578125" style="15" customWidth="1"/>
    <col min="8926" max="8926" width="20.5703125" style="15" customWidth="1"/>
    <col min="8927" max="8927" width="11" style="15" customWidth="1"/>
    <col min="8928" max="8928" width="17.5703125" style="15" customWidth="1"/>
    <col min="8929" max="8929" width="18.85546875" style="15" customWidth="1"/>
    <col min="8930" max="8932" width="11" style="15" customWidth="1"/>
    <col min="8933" max="9175" width="11" style="15"/>
    <col min="9176" max="9176" width="65.28515625" style="15" customWidth="1"/>
    <col min="9177" max="9177" width="15" style="15" customWidth="1"/>
    <col min="9178" max="9179" width="15.85546875" style="15" customWidth="1"/>
    <col min="9180" max="9180" width="8.5703125" style="15" customWidth="1"/>
    <col min="9181" max="9181" width="17.42578125" style="15" customWidth="1"/>
    <col min="9182" max="9182" width="20.5703125" style="15" customWidth="1"/>
    <col min="9183" max="9183" width="11" style="15" customWidth="1"/>
    <col min="9184" max="9184" width="17.5703125" style="15" customWidth="1"/>
    <col min="9185" max="9185" width="18.85546875" style="15" customWidth="1"/>
    <col min="9186" max="9188" width="11" style="15" customWidth="1"/>
    <col min="9189" max="9431" width="11" style="15"/>
    <col min="9432" max="9432" width="65.28515625" style="15" customWidth="1"/>
    <col min="9433" max="9433" width="15" style="15" customWidth="1"/>
    <col min="9434" max="9435" width="15.85546875" style="15" customWidth="1"/>
    <col min="9436" max="9436" width="8.5703125" style="15" customWidth="1"/>
    <col min="9437" max="9437" width="17.42578125" style="15" customWidth="1"/>
    <col min="9438" max="9438" width="20.5703125" style="15" customWidth="1"/>
    <col min="9439" max="9439" width="11" style="15" customWidth="1"/>
    <col min="9440" max="9440" width="17.5703125" style="15" customWidth="1"/>
    <col min="9441" max="9441" width="18.85546875" style="15" customWidth="1"/>
    <col min="9442" max="9444" width="11" style="15" customWidth="1"/>
    <col min="9445" max="9687" width="11" style="15"/>
    <col min="9688" max="9688" width="65.28515625" style="15" customWidth="1"/>
    <col min="9689" max="9689" width="15" style="15" customWidth="1"/>
    <col min="9690" max="9691" width="15.85546875" style="15" customWidth="1"/>
    <col min="9692" max="9692" width="8.5703125" style="15" customWidth="1"/>
    <col min="9693" max="9693" width="17.42578125" style="15" customWidth="1"/>
    <col min="9694" max="9694" width="20.5703125" style="15" customWidth="1"/>
    <col min="9695" max="9695" width="11" style="15" customWidth="1"/>
    <col min="9696" max="9696" width="17.5703125" style="15" customWidth="1"/>
    <col min="9697" max="9697" width="18.85546875" style="15" customWidth="1"/>
    <col min="9698" max="9700" width="11" style="15" customWidth="1"/>
    <col min="9701" max="9943" width="11" style="15"/>
    <col min="9944" max="9944" width="65.28515625" style="15" customWidth="1"/>
    <col min="9945" max="9945" width="15" style="15" customWidth="1"/>
    <col min="9946" max="9947" width="15.85546875" style="15" customWidth="1"/>
    <col min="9948" max="9948" width="8.5703125" style="15" customWidth="1"/>
    <col min="9949" max="9949" width="17.42578125" style="15" customWidth="1"/>
    <col min="9950" max="9950" width="20.5703125" style="15" customWidth="1"/>
    <col min="9951" max="9951" width="11" style="15" customWidth="1"/>
    <col min="9952" max="9952" width="17.5703125" style="15" customWidth="1"/>
    <col min="9953" max="9953" width="18.85546875" style="15" customWidth="1"/>
    <col min="9954" max="9956" width="11" style="15" customWidth="1"/>
    <col min="9957" max="10199" width="11" style="15"/>
    <col min="10200" max="10200" width="65.28515625" style="15" customWidth="1"/>
    <col min="10201" max="10201" width="15" style="15" customWidth="1"/>
    <col min="10202" max="10203" width="15.85546875" style="15" customWidth="1"/>
    <col min="10204" max="10204" width="8.5703125" style="15" customWidth="1"/>
    <col min="10205" max="10205" width="17.42578125" style="15" customWidth="1"/>
    <col min="10206" max="10206" width="20.5703125" style="15" customWidth="1"/>
    <col min="10207" max="10207" width="11" style="15" customWidth="1"/>
    <col min="10208" max="10208" width="17.5703125" style="15" customWidth="1"/>
    <col min="10209" max="10209" width="18.85546875" style="15" customWidth="1"/>
    <col min="10210" max="10212" width="11" style="15" customWidth="1"/>
    <col min="10213" max="10455" width="11" style="15"/>
    <col min="10456" max="10456" width="65.28515625" style="15" customWidth="1"/>
    <col min="10457" max="10457" width="15" style="15" customWidth="1"/>
    <col min="10458" max="10459" width="15.85546875" style="15" customWidth="1"/>
    <col min="10460" max="10460" width="8.5703125" style="15" customWidth="1"/>
    <col min="10461" max="10461" width="17.42578125" style="15" customWidth="1"/>
    <col min="10462" max="10462" width="20.5703125" style="15" customWidth="1"/>
    <col min="10463" max="10463" width="11" style="15" customWidth="1"/>
    <col min="10464" max="10464" width="17.5703125" style="15" customWidth="1"/>
    <col min="10465" max="10465" width="18.85546875" style="15" customWidth="1"/>
    <col min="10466" max="10468" width="11" style="15" customWidth="1"/>
    <col min="10469" max="10711" width="11" style="15"/>
    <col min="10712" max="10712" width="65.28515625" style="15" customWidth="1"/>
    <col min="10713" max="10713" width="15" style="15" customWidth="1"/>
    <col min="10714" max="10715" width="15.85546875" style="15" customWidth="1"/>
    <col min="10716" max="10716" width="8.5703125" style="15" customWidth="1"/>
    <col min="10717" max="10717" width="17.42578125" style="15" customWidth="1"/>
    <col min="10718" max="10718" width="20.5703125" style="15" customWidth="1"/>
    <col min="10719" max="10719" width="11" style="15" customWidth="1"/>
    <col min="10720" max="10720" width="17.5703125" style="15" customWidth="1"/>
    <col min="10721" max="10721" width="18.85546875" style="15" customWidth="1"/>
    <col min="10722" max="10724" width="11" style="15" customWidth="1"/>
    <col min="10725" max="10967" width="11" style="15"/>
    <col min="10968" max="10968" width="65.28515625" style="15" customWidth="1"/>
    <col min="10969" max="10969" width="15" style="15" customWidth="1"/>
    <col min="10970" max="10971" width="15.85546875" style="15" customWidth="1"/>
    <col min="10972" max="10972" width="8.5703125" style="15" customWidth="1"/>
    <col min="10973" max="10973" width="17.42578125" style="15" customWidth="1"/>
    <col min="10974" max="10974" width="20.5703125" style="15" customWidth="1"/>
    <col min="10975" max="10975" width="11" style="15" customWidth="1"/>
    <col min="10976" max="10976" width="17.5703125" style="15" customWidth="1"/>
    <col min="10977" max="10977" width="18.85546875" style="15" customWidth="1"/>
    <col min="10978" max="10980" width="11" style="15" customWidth="1"/>
    <col min="10981" max="11223" width="11" style="15"/>
    <col min="11224" max="11224" width="65.28515625" style="15" customWidth="1"/>
    <col min="11225" max="11225" width="15" style="15" customWidth="1"/>
    <col min="11226" max="11227" width="15.85546875" style="15" customWidth="1"/>
    <col min="11228" max="11228" width="8.5703125" style="15" customWidth="1"/>
    <col min="11229" max="11229" width="17.42578125" style="15" customWidth="1"/>
    <col min="11230" max="11230" width="20.5703125" style="15" customWidth="1"/>
    <col min="11231" max="11231" width="11" style="15" customWidth="1"/>
    <col min="11232" max="11232" width="17.5703125" style="15" customWidth="1"/>
    <col min="11233" max="11233" width="18.85546875" style="15" customWidth="1"/>
    <col min="11234" max="11236" width="11" style="15" customWidth="1"/>
    <col min="11237" max="11479" width="11" style="15"/>
    <col min="11480" max="11480" width="65.28515625" style="15" customWidth="1"/>
    <col min="11481" max="11481" width="15" style="15" customWidth="1"/>
    <col min="11482" max="11483" width="15.85546875" style="15" customWidth="1"/>
    <col min="11484" max="11484" width="8.5703125" style="15" customWidth="1"/>
    <col min="11485" max="11485" width="17.42578125" style="15" customWidth="1"/>
    <col min="11486" max="11486" width="20.5703125" style="15" customWidth="1"/>
    <col min="11487" max="11487" width="11" style="15" customWidth="1"/>
    <col min="11488" max="11488" width="17.5703125" style="15" customWidth="1"/>
    <col min="11489" max="11489" width="18.85546875" style="15" customWidth="1"/>
    <col min="11490" max="11492" width="11" style="15" customWidth="1"/>
    <col min="11493" max="11735" width="11" style="15"/>
    <col min="11736" max="11736" width="65.28515625" style="15" customWidth="1"/>
    <col min="11737" max="11737" width="15" style="15" customWidth="1"/>
    <col min="11738" max="11739" width="15.85546875" style="15" customWidth="1"/>
    <col min="11740" max="11740" width="8.5703125" style="15" customWidth="1"/>
    <col min="11741" max="11741" width="17.42578125" style="15" customWidth="1"/>
    <col min="11742" max="11742" width="20.5703125" style="15" customWidth="1"/>
    <col min="11743" max="11743" width="11" style="15" customWidth="1"/>
    <col min="11744" max="11744" width="17.5703125" style="15" customWidth="1"/>
    <col min="11745" max="11745" width="18.85546875" style="15" customWidth="1"/>
    <col min="11746" max="11748" width="11" style="15" customWidth="1"/>
    <col min="11749" max="11991" width="11" style="15"/>
    <col min="11992" max="11992" width="65.28515625" style="15" customWidth="1"/>
    <col min="11993" max="11993" width="15" style="15" customWidth="1"/>
    <col min="11994" max="11995" width="15.85546875" style="15" customWidth="1"/>
    <col min="11996" max="11996" width="8.5703125" style="15" customWidth="1"/>
    <col min="11997" max="11997" width="17.42578125" style="15" customWidth="1"/>
    <col min="11998" max="11998" width="20.5703125" style="15" customWidth="1"/>
    <col min="11999" max="11999" width="11" style="15" customWidth="1"/>
    <col min="12000" max="12000" width="17.5703125" style="15" customWidth="1"/>
    <col min="12001" max="12001" width="18.85546875" style="15" customWidth="1"/>
    <col min="12002" max="12004" width="11" style="15" customWidth="1"/>
    <col min="12005" max="12247" width="11" style="15"/>
    <col min="12248" max="12248" width="65.28515625" style="15" customWidth="1"/>
    <col min="12249" max="12249" width="15" style="15" customWidth="1"/>
    <col min="12250" max="12251" width="15.85546875" style="15" customWidth="1"/>
    <col min="12252" max="12252" width="8.5703125" style="15" customWidth="1"/>
    <col min="12253" max="12253" width="17.42578125" style="15" customWidth="1"/>
    <col min="12254" max="12254" width="20.5703125" style="15" customWidth="1"/>
    <col min="12255" max="12255" width="11" style="15" customWidth="1"/>
    <col min="12256" max="12256" width="17.5703125" style="15" customWidth="1"/>
    <col min="12257" max="12257" width="18.85546875" style="15" customWidth="1"/>
    <col min="12258" max="12260" width="11" style="15" customWidth="1"/>
    <col min="12261" max="12503" width="11" style="15"/>
    <col min="12504" max="12504" width="65.28515625" style="15" customWidth="1"/>
    <col min="12505" max="12505" width="15" style="15" customWidth="1"/>
    <col min="12506" max="12507" width="15.85546875" style="15" customWidth="1"/>
    <col min="12508" max="12508" width="8.5703125" style="15" customWidth="1"/>
    <col min="12509" max="12509" width="17.42578125" style="15" customWidth="1"/>
    <col min="12510" max="12510" width="20.5703125" style="15" customWidth="1"/>
    <col min="12511" max="12511" width="11" style="15" customWidth="1"/>
    <col min="12512" max="12512" width="17.5703125" style="15" customWidth="1"/>
    <col min="12513" max="12513" width="18.85546875" style="15" customWidth="1"/>
    <col min="12514" max="12516" width="11" style="15" customWidth="1"/>
    <col min="12517" max="12759" width="11" style="15"/>
    <col min="12760" max="12760" width="65.28515625" style="15" customWidth="1"/>
    <col min="12761" max="12761" width="15" style="15" customWidth="1"/>
    <col min="12762" max="12763" width="15.85546875" style="15" customWidth="1"/>
    <col min="12764" max="12764" width="8.5703125" style="15" customWidth="1"/>
    <col min="12765" max="12765" width="17.42578125" style="15" customWidth="1"/>
    <col min="12766" max="12766" width="20.5703125" style="15" customWidth="1"/>
    <col min="12767" max="12767" width="11" style="15" customWidth="1"/>
    <col min="12768" max="12768" width="17.5703125" style="15" customWidth="1"/>
    <col min="12769" max="12769" width="18.85546875" style="15" customWidth="1"/>
    <col min="12770" max="12772" width="11" style="15" customWidth="1"/>
    <col min="12773" max="13015" width="11" style="15"/>
    <col min="13016" max="13016" width="65.28515625" style="15" customWidth="1"/>
    <col min="13017" max="13017" width="15" style="15" customWidth="1"/>
    <col min="13018" max="13019" width="15.85546875" style="15" customWidth="1"/>
    <col min="13020" max="13020" width="8.5703125" style="15" customWidth="1"/>
    <col min="13021" max="13021" width="17.42578125" style="15" customWidth="1"/>
    <col min="13022" max="13022" width="20.5703125" style="15" customWidth="1"/>
    <col min="13023" max="13023" width="11" style="15" customWidth="1"/>
    <col min="13024" max="13024" width="17.5703125" style="15" customWidth="1"/>
    <col min="13025" max="13025" width="18.85546875" style="15" customWidth="1"/>
    <col min="13026" max="13028" width="11" style="15" customWidth="1"/>
    <col min="13029" max="13271" width="11" style="15"/>
    <col min="13272" max="13272" width="65.28515625" style="15" customWidth="1"/>
    <col min="13273" max="13273" width="15" style="15" customWidth="1"/>
    <col min="13274" max="13275" width="15.85546875" style="15" customWidth="1"/>
    <col min="13276" max="13276" width="8.5703125" style="15" customWidth="1"/>
    <col min="13277" max="13277" width="17.42578125" style="15" customWidth="1"/>
    <col min="13278" max="13278" width="20.5703125" style="15" customWidth="1"/>
    <col min="13279" max="13279" width="11" style="15" customWidth="1"/>
    <col min="13280" max="13280" width="17.5703125" style="15" customWidth="1"/>
    <col min="13281" max="13281" width="18.85546875" style="15" customWidth="1"/>
    <col min="13282" max="13284" width="11" style="15" customWidth="1"/>
    <col min="13285" max="13527" width="11" style="15"/>
    <col min="13528" max="13528" width="65.28515625" style="15" customWidth="1"/>
    <col min="13529" max="13529" width="15" style="15" customWidth="1"/>
    <col min="13530" max="13531" width="15.85546875" style="15" customWidth="1"/>
    <col min="13532" max="13532" width="8.5703125" style="15" customWidth="1"/>
    <col min="13533" max="13533" width="17.42578125" style="15" customWidth="1"/>
    <col min="13534" max="13534" width="20.5703125" style="15" customWidth="1"/>
    <col min="13535" max="13535" width="11" style="15" customWidth="1"/>
    <col min="13536" max="13536" width="17.5703125" style="15" customWidth="1"/>
    <col min="13537" max="13537" width="18.85546875" style="15" customWidth="1"/>
    <col min="13538" max="13540" width="11" style="15" customWidth="1"/>
    <col min="13541" max="13783" width="11" style="15"/>
    <col min="13784" max="13784" width="65.28515625" style="15" customWidth="1"/>
    <col min="13785" max="13785" width="15" style="15" customWidth="1"/>
    <col min="13786" max="13787" width="15.85546875" style="15" customWidth="1"/>
    <col min="13788" max="13788" width="8.5703125" style="15" customWidth="1"/>
    <col min="13789" max="13789" width="17.42578125" style="15" customWidth="1"/>
    <col min="13790" max="13790" width="20.5703125" style="15" customWidth="1"/>
    <col min="13791" max="13791" width="11" style="15" customWidth="1"/>
    <col min="13792" max="13792" width="17.5703125" style="15" customWidth="1"/>
    <col min="13793" max="13793" width="18.85546875" style="15" customWidth="1"/>
    <col min="13794" max="13796" width="11" style="15" customWidth="1"/>
    <col min="13797" max="14039" width="11" style="15"/>
    <col min="14040" max="14040" width="65.28515625" style="15" customWidth="1"/>
    <col min="14041" max="14041" width="15" style="15" customWidth="1"/>
    <col min="14042" max="14043" width="15.85546875" style="15" customWidth="1"/>
    <col min="14044" max="14044" width="8.5703125" style="15" customWidth="1"/>
    <col min="14045" max="14045" width="17.42578125" style="15" customWidth="1"/>
    <col min="14046" max="14046" width="20.5703125" style="15" customWidth="1"/>
    <col min="14047" max="14047" width="11" style="15" customWidth="1"/>
    <col min="14048" max="14048" width="17.5703125" style="15" customWidth="1"/>
    <col min="14049" max="14049" width="18.85546875" style="15" customWidth="1"/>
    <col min="14050" max="14052" width="11" style="15" customWidth="1"/>
    <col min="14053" max="14295" width="11" style="15"/>
    <col min="14296" max="14296" width="65.28515625" style="15" customWidth="1"/>
    <col min="14297" max="14297" width="15" style="15" customWidth="1"/>
    <col min="14298" max="14299" width="15.85546875" style="15" customWidth="1"/>
    <col min="14300" max="14300" width="8.5703125" style="15" customWidth="1"/>
    <col min="14301" max="14301" width="17.42578125" style="15" customWidth="1"/>
    <col min="14302" max="14302" width="20.5703125" style="15" customWidth="1"/>
    <col min="14303" max="14303" width="11" style="15" customWidth="1"/>
    <col min="14304" max="14304" width="17.5703125" style="15" customWidth="1"/>
    <col min="14305" max="14305" width="18.85546875" style="15" customWidth="1"/>
    <col min="14306" max="14308" width="11" style="15" customWidth="1"/>
    <col min="14309" max="14551" width="11" style="15"/>
    <col min="14552" max="14552" width="65.28515625" style="15" customWidth="1"/>
    <col min="14553" max="14553" width="15" style="15" customWidth="1"/>
    <col min="14554" max="14555" width="15.85546875" style="15" customWidth="1"/>
    <col min="14556" max="14556" width="8.5703125" style="15" customWidth="1"/>
    <col min="14557" max="14557" width="17.42578125" style="15" customWidth="1"/>
    <col min="14558" max="14558" width="20.5703125" style="15" customWidth="1"/>
    <col min="14559" max="14559" width="11" style="15" customWidth="1"/>
    <col min="14560" max="14560" width="17.5703125" style="15" customWidth="1"/>
    <col min="14561" max="14561" width="18.85546875" style="15" customWidth="1"/>
    <col min="14562" max="14564" width="11" style="15" customWidth="1"/>
    <col min="14565" max="14807" width="11" style="15"/>
    <col min="14808" max="14808" width="65.28515625" style="15" customWidth="1"/>
    <col min="14809" max="14809" width="15" style="15" customWidth="1"/>
    <col min="14810" max="14811" width="15.85546875" style="15" customWidth="1"/>
    <col min="14812" max="14812" width="8.5703125" style="15" customWidth="1"/>
    <col min="14813" max="14813" width="17.42578125" style="15" customWidth="1"/>
    <col min="14814" max="14814" width="20.5703125" style="15" customWidth="1"/>
    <col min="14815" max="14815" width="11" style="15" customWidth="1"/>
    <col min="14816" max="14816" width="17.5703125" style="15" customWidth="1"/>
    <col min="14817" max="14817" width="18.85546875" style="15" customWidth="1"/>
    <col min="14818" max="14820" width="11" style="15" customWidth="1"/>
    <col min="14821" max="15063" width="11" style="15"/>
    <col min="15064" max="15064" width="65.28515625" style="15" customWidth="1"/>
    <col min="15065" max="15065" width="15" style="15" customWidth="1"/>
    <col min="15066" max="15067" width="15.85546875" style="15" customWidth="1"/>
    <col min="15068" max="15068" width="8.5703125" style="15" customWidth="1"/>
    <col min="15069" max="15069" width="17.42578125" style="15" customWidth="1"/>
    <col min="15070" max="15070" width="20.5703125" style="15" customWidth="1"/>
    <col min="15071" max="15071" width="11" style="15" customWidth="1"/>
    <col min="15072" max="15072" width="17.5703125" style="15" customWidth="1"/>
    <col min="15073" max="15073" width="18.85546875" style="15" customWidth="1"/>
    <col min="15074" max="15076" width="11" style="15" customWidth="1"/>
    <col min="15077" max="15319" width="11" style="15"/>
    <col min="15320" max="15320" width="65.28515625" style="15" customWidth="1"/>
    <col min="15321" max="15321" width="15" style="15" customWidth="1"/>
    <col min="15322" max="15323" width="15.85546875" style="15" customWidth="1"/>
    <col min="15324" max="15324" width="8.5703125" style="15" customWidth="1"/>
    <col min="15325" max="15325" width="17.42578125" style="15" customWidth="1"/>
    <col min="15326" max="15326" width="20.5703125" style="15" customWidth="1"/>
    <col min="15327" max="15327" width="11" style="15" customWidth="1"/>
    <col min="15328" max="15328" width="17.5703125" style="15" customWidth="1"/>
    <col min="15329" max="15329" width="18.85546875" style="15" customWidth="1"/>
    <col min="15330" max="15332" width="11" style="15" customWidth="1"/>
    <col min="15333" max="15575" width="11" style="15"/>
    <col min="15576" max="15576" width="65.28515625" style="15" customWidth="1"/>
    <col min="15577" max="15577" width="15" style="15" customWidth="1"/>
    <col min="15578" max="15579" width="15.85546875" style="15" customWidth="1"/>
    <col min="15580" max="15580" width="8.5703125" style="15" customWidth="1"/>
    <col min="15581" max="15581" width="17.42578125" style="15" customWidth="1"/>
    <col min="15582" max="15582" width="20.5703125" style="15" customWidth="1"/>
    <col min="15583" max="15583" width="11" style="15" customWidth="1"/>
    <col min="15584" max="15584" width="17.5703125" style="15" customWidth="1"/>
    <col min="15585" max="15585" width="18.85546875" style="15" customWidth="1"/>
    <col min="15586" max="15588" width="11" style="15" customWidth="1"/>
    <col min="15589" max="15831" width="11" style="15"/>
    <col min="15832" max="15832" width="65.28515625" style="15" customWidth="1"/>
    <col min="15833" max="15833" width="15" style="15" customWidth="1"/>
    <col min="15834" max="15835" width="15.85546875" style="15" customWidth="1"/>
    <col min="15836" max="15836" width="8.5703125" style="15" customWidth="1"/>
    <col min="15837" max="15837" width="17.42578125" style="15" customWidth="1"/>
    <col min="15838" max="15838" width="20.5703125" style="15" customWidth="1"/>
    <col min="15839" max="15839" width="11" style="15" customWidth="1"/>
    <col min="15840" max="15840" width="17.5703125" style="15" customWidth="1"/>
    <col min="15841" max="15841" width="18.85546875" style="15" customWidth="1"/>
    <col min="15842" max="15844" width="11" style="15" customWidth="1"/>
    <col min="15845" max="16087" width="11" style="15"/>
    <col min="16088" max="16088" width="65.28515625" style="15" customWidth="1"/>
    <col min="16089" max="16089" width="15" style="15" customWidth="1"/>
    <col min="16090" max="16091" width="15.85546875" style="15" customWidth="1"/>
    <col min="16092" max="16092" width="8.5703125" style="15" customWidth="1"/>
    <col min="16093" max="16093" width="17.42578125" style="15" customWidth="1"/>
    <col min="16094" max="16094" width="20.5703125" style="15" customWidth="1"/>
    <col min="16095" max="16095" width="11" style="15" customWidth="1"/>
    <col min="16096" max="16096" width="17.5703125" style="15" customWidth="1"/>
    <col min="16097" max="16097" width="18.85546875" style="15" customWidth="1"/>
    <col min="16098" max="16100" width="11" style="15" customWidth="1"/>
    <col min="16101" max="16384" width="11" style="15"/>
  </cols>
  <sheetData>
    <row r="1" spans="1:4" s="5" customFormat="1" ht="15" customHeight="1" x14ac:dyDescent="0.2">
      <c r="A1" s="29" t="s">
        <v>40</v>
      </c>
      <c r="B1" s="29"/>
      <c r="C1" s="29"/>
      <c r="D1" s="29"/>
    </row>
    <row r="2" spans="1:4" s="5" customFormat="1" ht="15" customHeight="1" x14ac:dyDescent="0.2">
      <c r="A2" s="29"/>
      <c r="B2" s="29"/>
      <c r="C2" s="29"/>
      <c r="D2" s="29"/>
    </row>
    <row r="3" spans="1:4" s="5" customFormat="1" ht="9" customHeight="1" x14ac:dyDescent="0.25">
      <c r="A3" s="20"/>
      <c r="B3" s="20"/>
      <c r="C3" s="20"/>
      <c r="D3" s="20"/>
    </row>
    <row r="4" spans="1:4" s="7" customFormat="1" ht="12.75" customHeight="1" x14ac:dyDescent="0.2">
      <c r="A4" s="3" t="s">
        <v>0</v>
      </c>
      <c r="B4" s="6">
        <v>2020</v>
      </c>
      <c r="C4" s="7">
        <v>2021</v>
      </c>
      <c r="D4" s="7">
        <v>2022</v>
      </c>
    </row>
    <row r="5" spans="1:4" s="7" customFormat="1" ht="9" customHeight="1" x14ac:dyDescent="0.2">
      <c r="B5" s="4"/>
    </row>
    <row r="6" spans="1:4" s="5" customFormat="1" ht="12.75" customHeight="1" x14ac:dyDescent="0.25">
      <c r="A6" s="8" t="s">
        <v>1</v>
      </c>
      <c r="B6" s="9">
        <f>SUM(B8+B20+B26+B32+B36+B37)</f>
        <v>522495</v>
      </c>
      <c r="C6" s="9">
        <f>SUM(C8+C20+C26+C32+C36+C37)</f>
        <v>597371</v>
      </c>
      <c r="D6" s="9">
        <f>SUM(D8+D20+D26+D32+D36+D37)</f>
        <v>687070</v>
      </c>
    </row>
    <row r="7" spans="1:4" s="5" customFormat="1" ht="9" customHeight="1" x14ac:dyDescent="0.25">
      <c r="A7" s="8"/>
      <c r="B7" s="22"/>
    </row>
    <row r="8" spans="1:4" s="5" customFormat="1" ht="12.75" customHeight="1" x14ac:dyDescent="0.25">
      <c r="A8" s="8" t="s">
        <v>2</v>
      </c>
      <c r="B8" s="1">
        <f t="shared" ref="B8:D8" si="0">SUM(B9+B14+B19)</f>
        <v>468194</v>
      </c>
      <c r="C8" s="1">
        <f t="shared" si="0"/>
        <v>540378</v>
      </c>
      <c r="D8" s="1">
        <f t="shared" si="0"/>
        <v>620939</v>
      </c>
    </row>
    <row r="9" spans="1:4" s="5" customFormat="1" ht="12.75" customHeight="1" x14ac:dyDescent="0.25">
      <c r="A9" s="10" t="s">
        <v>3</v>
      </c>
      <c r="B9" s="1">
        <f t="shared" ref="B9:C9" si="1">SUM(B10:B13)</f>
        <v>191887</v>
      </c>
      <c r="C9" s="1">
        <f t="shared" si="1"/>
        <v>214540</v>
      </c>
      <c r="D9" s="26">
        <f>SUM(D10:D13)</f>
        <v>248343</v>
      </c>
    </row>
    <row r="10" spans="1:4" s="5" customFormat="1" ht="12.75" customHeight="1" x14ac:dyDescent="0.25">
      <c r="A10" s="3" t="s">
        <v>4</v>
      </c>
      <c r="B10" s="1">
        <v>148012</v>
      </c>
      <c r="C10" s="26">
        <v>166867</v>
      </c>
      <c r="D10" s="26">
        <v>194741</v>
      </c>
    </row>
    <row r="11" spans="1:4" s="5" customFormat="1" ht="12.75" customHeight="1" x14ac:dyDescent="0.25">
      <c r="A11" s="3" t="s">
        <v>5</v>
      </c>
      <c r="B11" s="1">
        <v>27338</v>
      </c>
      <c r="C11" s="26">
        <v>30428</v>
      </c>
      <c r="D11" s="26">
        <v>35075</v>
      </c>
    </row>
    <row r="12" spans="1:4" s="5" customFormat="1" ht="12.75" customHeight="1" x14ac:dyDescent="0.2">
      <c r="A12" s="3" t="s">
        <v>6</v>
      </c>
      <c r="B12" s="1">
        <v>2456</v>
      </c>
      <c r="C12" s="26">
        <v>2247</v>
      </c>
      <c r="D12" s="26">
        <v>2359</v>
      </c>
    </row>
    <row r="13" spans="1:4" s="5" customFormat="1" ht="12.75" customHeight="1" x14ac:dyDescent="0.25">
      <c r="A13" s="3" t="s">
        <v>7</v>
      </c>
      <c r="B13" s="1">
        <v>14081</v>
      </c>
      <c r="C13" s="26">
        <v>14998</v>
      </c>
      <c r="D13" s="26">
        <v>16168</v>
      </c>
    </row>
    <row r="14" spans="1:4" s="5" customFormat="1" ht="12.75" customHeight="1" x14ac:dyDescent="0.25">
      <c r="A14" s="10" t="s">
        <v>8</v>
      </c>
      <c r="B14" s="1">
        <f t="shared" ref="B14" si="2">SUM(B15:B18)</f>
        <v>265683</v>
      </c>
      <c r="C14" s="26">
        <v>313095</v>
      </c>
      <c r="D14" s="26">
        <f>SUM(D15:D18)</f>
        <v>358026</v>
      </c>
    </row>
    <row r="15" spans="1:4" s="5" customFormat="1" ht="12.75" customHeight="1" x14ac:dyDescent="0.25">
      <c r="A15" s="3" t="s">
        <v>9</v>
      </c>
      <c r="B15" s="1">
        <v>251058</v>
      </c>
      <c r="C15" s="26">
        <v>295013</v>
      </c>
      <c r="D15" s="26">
        <v>337151</v>
      </c>
    </row>
    <row r="16" spans="1:4" s="5" customFormat="1" ht="12.75" customHeight="1" x14ac:dyDescent="0.2">
      <c r="A16" s="10" t="s">
        <v>10</v>
      </c>
      <c r="B16" s="1">
        <v>95</v>
      </c>
      <c r="C16" s="5">
        <v>102</v>
      </c>
      <c r="D16" s="5">
        <v>377</v>
      </c>
    </row>
    <row r="17" spans="1:4" s="5" customFormat="1" ht="12.75" customHeight="1" x14ac:dyDescent="0.25">
      <c r="A17" s="10" t="s">
        <v>11</v>
      </c>
      <c r="B17" s="1">
        <v>13299</v>
      </c>
      <c r="C17" s="26">
        <v>16502</v>
      </c>
      <c r="D17" s="26">
        <v>18821</v>
      </c>
    </row>
    <row r="18" spans="1:4" s="5" customFormat="1" ht="12.75" customHeight="1" x14ac:dyDescent="0.25">
      <c r="A18" s="10" t="s">
        <v>12</v>
      </c>
      <c r="B18" s="1">
        <v>1231</v>
      </c>
      <c r="C18" s="26">
        <v>1479</v>
      </c>
      <c r="D18" s="26">
        <v>1677</v>
      </c>
    </row>
    <row r="19" spans="1:4" s="5" customFormat="1" ht="12.75" customHeight="1" x14ac:dyDescent="0.25">
      <c r="A19" s="10" t="s">
        <v>13</v>
      </c>
      <c r="B19" s="1">
        <v>10624</v>
      </c>
      <c r="C19" s="26">
        <v>12743</v>
      </c>
      <c r="D19" s="26">
        <v>14570</v>
      </c>
    </row>
    <row r="20" spans="1:4" s="5" customFormat="1" ht="12.75" customHeight="1" x14ac:dyDescent="0.25">
      <c r="A20" s="4" t="s">
        <v>14</v>
      </c>
      <c r="B20" s="1">
        <f>SUM(B21:B25)</f>
        <v>32908</v>
      </c>
      <c r="C20" s="26">
        <v>39370</v>
      </c>
      <c r="D20" s="26">
        <f>SUM(D21:D25)</f>
        <v>45333</v>
      </c>
    </row>
    <row r="21" spans="1:4" s="5" customFormat="1" ht="12" customHeight="1" x14ac:dyDescent="0.25">
      <c r="A21" s="3" t="s">
        <v>15</v>
      </c>
      <c r="B21" s="1">
        <v>26773</v>
      </c>
      <c r="C21" s="26">
        <v>30537</v>
      </c>
      <c r="D21" s="26">
        <v>36728</v>
      </c>
    </row>
    <row r="22" spans="1:4" s="5" customFormat="1" ht="12.75" customHeight="1" x14ac:dyDescent="0.25">
      <c r="A22" s="3" t="s">
        <v>16</v>
      </c>
      <c r="B22" s="1">
        <v>465</v>
      </c>
      <c r="C22" s="26">
        <v>1506</v>
      </c>
      <c r="D22" s="26">
        <v>1037</v>
      </c>
    </row>
    <row r="23" spans="1:4" s="5" customFormat="1" ht="12.75" customHeight="1" x14ac:dyDescent="0.25">
      <c r="A23" s="3" t="s">
        <v>17</v>
      </c>
      <c r="B23" s="1">
        <v>681</v>
      </c>
      <c r="C23" s="26">
        <v>2427</v>
      </c>
      <c r="D23" s="26">
        <v>1150</v>
      </c>
    </row>
    <row r="24" spans="1:4" s="5" customFormat="1" ht="12.75" customHeight="1" x14ac:dyDescent="0.25">
      <c r="A24" s="3" t="s">
        <v>18</v>
      </c>
      <c r="B24" s="1">
        <v>2221</v>
      </c>
      <c r="C24" s="26">
        <v>2363</v>
      </c>
      <c r="D24" s="26">
        <v>3262</v>
      </c>
    </row>
    <row r="25" spans="1:4" s="5" customFormat="1" ht="12.75" customHeight="1" x14ac:dyDescent="0.25">
      <c r="A25" s="3" t="s">
        <v>19</v>
      </c>
      <c r="B25" s="1">
        <v>2768</v>
      </c>
      <c r="C25" s="26">
        <v>2536</v>
      </c>
      <c r="D25" s="26">
        <v>3156</v>
      </c>
    </row>
    <row r="26" spans="1:4" s="5" customFormat="1" ht="12.75" customHeight="1" x14ac:dyDescent="0.25">
      <c r="A26" s="3" t="s">
        <v>20</v>
      </c>
      <c r="B26" s="1">
        <f t="shared" ref="B26:D26" si="3">SUM(B27+B31)</f>
        <v>20446</v>
      </c>
      <c r="C26" s="1">
        <f t="shared" si="3"/>
        <v>17036</v>
      </c>
      <c r="D26" s="1">
        <f t="shared" si="3"/>
        <v>19524</v>
      </c>
    </row>
    <row r="27" spans="1:4" s="5" customFormat="1" ht="12.75" customHeight="1" x14ac:dyDescent="0.2">
      <c r="A27" s="3" t="s">
        <v>21</v>
      </c>
      <c r="B27" s="1">
        <f>SUM(B28:B30)</f>
        <v>20446</v>
      </c>
      <c r="C27" s="1">
        <f>SUM(C28:C30)</f>
        <v>17036</v>
      </c>
      <c r="D27" s="1">
        <f>SUM(D28:D30)</f>
        <v>19524</v>
      </c>
    </row>
    <row r="28" spans="1:4" s="5" customFormat="1" ht="12.75" customHeight="1" x14ac:dyDescent="0.2">
      <c r="A28" s="11" t="s">
        <v>22</v>
      </c>
      <c r="B28" s="1">
        <v>9764</v>
      </c>
      <c r="C28" s="26">
        <v>10450</v>
      </c>
      <c r="D28" s="26">
        <v>9226</v>
      </c>
    </row>
    <row r="29" spans="1:4" s="5" customFormat="1" ht="12.75" customHeight="1" x14ac:dyDescent="0.2">
      <c r="A29" s="11" t="s">
        <v>23</v>
      </c>
      <c r="B29" s="1">
        <v>10682</v>
      </c>
      <c r="C29" s="26">
        <v>6586</v>
      </c>
      <c r="D29" s="26">
        <v>10298</v>
      </c>
    </row>
    <row r="30" spans="1:4" s="5" customFormat="1" ht="12.75" customHeight="1" x14ac:dyDescent="0.25">
      <c r="A30" s="11" t="s">
        <v>24</v>
      </c>
      <c r="B30" s="2" t="s">
        <v>26</v>
      </c>
      <c r="C30" s="24" t="s">
        <v>26</v>
      </c>
      <c r="D30" s="24" t="s">
        <v>26</v>
      </c>
    </row>
    <row r="31" spans="1:4" s="5" customFormat="1" ht="12.75" customHeight="1" x14ac:dyDescent="0.2">
      <c r="A31" s="3" t="s">
        <v>25</v>
      </c>
      <c r="B31" s="2" t="s">
        <v>26</v>
      </c>
      <c r="C31" s="24" t="s">
        <v>26</v>
      </c>
      <c r="D31" s="24" t="s">
        <v>26</v>
      </c>
    </row>
    <row r="32" spans="1:4" s="5" customFormat="1" ht="12.75" customHeight="1" x14ac:dyDescent="0.2">
      <c r="A32" s="8" t="s">
        <v>27</v>
      </c>
      <c r="B32" s="1">
        <f t="shared" ref="B32" si="4">SUM(B33:B35)</f>
        <v>74</v>
      </c>
      <c r="C32" s="5">
        <v>224</v>
      </c>
      <c r="D32" s="5">
        <f>SUM(D33:D35)</f>
        <v>302</v>
      </c>
    </row>
    <row r="33" spans="1:4" s="5" customFormat="1" ht="12.75" customHeight="1" x14ac:dyDescent="0.2">
      <c r="A33" s="3" t="s">
        <v>28</v>
      </c>
      <c r="B33" s="1">
        <f>4+2</f>
        <v>6</v>
      </c>
      <c r="C33" s="5">
        <v>23</v>
      </c>
      <c r="D33" s="5">
        <v>27</v>
      </c>
    </row>
    <row r="34" spans="1:4" s="5" customFormat="1" ht="12.75" customHeight="1" x14ac:dyDescent="0.2">
      <c r="A34" s="3" t="s">
        <v>29</v>
      </c>
      <c r="B34" s="1">
        <v>65</v>
      </c>
      <c r="C34" s="5">
        <v>200</v>
      </c>
      <c r="D34" s="5">
        <v>274</v>
      </c>
    </row>
    <row r="35" spans="1:4" s="5" customFormat="1" ht="12.75" customHeight="1" x14ac:dyDescent="0.2">
      <c r="A35" s="3" t="s">
        <v>30</v>
      </c>
      <c r="B35" s="1">
        <v>3</v>
      </c>
      <c r="C35" s="5">
        <v>1</v>
      </c>
      <c r="D35" s="5">
        <v>1</v>
      </c>
    </row>
    <row r="36" spans="1:4" s="5" customFormat="1" ht="12.75" customHeight="1" x14ac:dyDescent="0.2">
      <c r="A36" s="3" t="s">
        <v>31</v>
      </c>
      <c r="B36" s="1">
        <v>804</v>
      </c>
      <c r="C36" s="5">
        <v>312</v>
      </c>
      <c r="D36" s="5">
        <v>921</v>
      </c>
    </row>
    <row r="37" spans="1:4" s="5" customFormat="1" ht="12.75" customHeight="1" x14ac:dyDescent="0.2">
      <c r="A37" s="3" t="s">
        <v>32</v>
      </c>
      <c r="B37" s="1">
        <v>69</v>
      </c>
      <c r="C37" s="5">
        <v>51</v>
      </c>
      <c r="D37" s="5">
        <v>51</v>
      </c>
    </row>
    <row r="38" spans="1:4" s="13" customFormat="1" ht="9" customHeight="1" x14ac:dyDescent="0.2">
      <c r="A38" s="3"/>
      <c r="B38" s="12"/>
      <c r="C38" s="12"/>
      <c r="D38" s="12"/>
    </row>
    <row r="39" spans="1:4" s="13" customFormat="1" ht="12.75" customHeight="1" x14ac:dyDescent="0.2">
      <c r="A39" s="30" t="s">
        <v>33</v>
      </c>
      <c r="B39" s="30"/>
      <c r="C39" s="30"/>
      <c r="D39" s="30"/>
    </row>
    <row r="40" spans="1:4" s="13" customFormat="1" ht="12.75" customHeight="1" x14ac:dyDescent="0.2">
      <c r="A40" s="31" t="s">
        <v>34</v>
      </c>
      <c r="B40" s="31"/>
      <c r="C40" s="31"/>
      <c r="D40" s="31"/>
    </row>
    <row r="41" spans="1:4" s="13" customFormat="1" ht="9" customHeight="1" x14ac:dyDescent="0.2">
      <c r="A41" s="8"/>
      <c r="B41" s="5"/>
      <c r="C41" s="5"/>
      <c r="D41" s="5"/>
    </row>
    <row r="42" spans="1:4" x14ac:dyDescent="0.2">
      <c r="A42" s="7"/>
      <c r="B42" s="14"/>
      <c r="C42" s="14"/>
      <c r="D42" s="14"/>
    </row>
    <row r="43" spans="1:4" ht="12.75" customHeight="1" x14ac:dyDescent="0.2">
      <c r="A43" s="7"/>
      <c r="B43" s="14"/>
      <c r="C43" s="14"/>
      <c r="D43" s="14"/>
    </row>
    <row r="44" spans="1:4" ht="9" customHeight="1" x14ac:dyDescent="0.2">
      <c r="A44" s="16"/>
    </row>
    <row r="48" spans="1:4" ht="12.75" customHeight="1" x14ac:dyDescent="0.2"/>
    <row r="49" s="15" customFormat="1" ht="12.75" customHeight="1" x14ac:dyDescent="0.2"/>
    <row r="50" s="15" customFormat="1" ht="12.75" customHeight="1" x14ac:dyDescent="0.2"/>
    <row r="51" s="15" customFormat="1" ht="12.75" customHeight="1" x14ac:dyDescent="0.2"/>
    <row r="52" s="15" customFormat="1" ht="12.75" customHeight="1" x14ac:dyDescent="0.2"/>
    <row r="53" s="15" customFormat="1" ht="12.75" customHeight="1" x14ac:dyDescent="0.2"/>
    <row r="54" s="15" customFormat="1" ht="12.75" customHeight="1" x14ac:dyDescent="0.2"/>
    <row r="55" s="15" customFormat="1" ht="12.75" customHeight="1" x14ac:dyDescent="0.2"/>
    <row r="56" s="15" customFormat="1" ht="12.75" customHeight="1" x14ac:dyDescent="0.2"/>
    <row r="57" s="15" customFormat="1" ht="12.75" customHeight="1" x14ac:dyDescent="0.2"/>
    <row r="58" s="15" customFormat="1" ht="12.75" customHeight="1" x14ac:dyDescent="0.2"/>
    <row r="59" s="15" customFormat="1" ht="12.75" customHeight="1" x14ac:dyDescent="0.2"/>
    <row r="60" s="15" customFormat="1" ht="12.75" customHeight="1" x14ac:dyDescent="0.2"/>
    <row r="61" s="15" customFormat="1" ht="12.75" customHeight="1" x14ac:dyDescent="0.2"/>
    <row r="62" s="15" customFormat="1" ht="12.75" customHeight="1" x14ac:dyDescent="0.2"/>
    <row r="63" s="15" customFormat="1" ht="12.75" customHeight="1" x14ac:dyDescent="0.2"/>
    <row r="64" s="15" customFormat="1" ht="12.75" customHeight="1" x14ac:dyDescent="0.2"/>
    <row r="65" s="15" customFormat="1" ht="12.75" customHeight="1" x14ac:dyDescent="0.2"/>
    <row r="66" s="15" customFormat="1" ht="12.75" customHeight="1" x14ac:dyDescent="0.2"/>
    <row r="67" s="15" customFormat="1" ht="12.75" customHeight="1" x14ac:dyDescent="0.2"/>
    <row r="68" s="15" customFormat="1" ht="12.75" customHeight="1" x14ac:dyDescent="0.2"/>
    <row r="69" s="15" customFormat="1" ht="12.75" customHeight="1" x14ac:dyDescent="0.2"/>
    <row r="70" s="15" customFormat="1" ht="12.75" customHeight="1" x14ac:dyDescent="0.2"/>
    <row r="71" s="15" customFormat="1" ht="12.75" customHeight="1" x14ac:dyDescent="0.2"/>
    <row r="72" s="15" customFormat="1" ht="12.75" customHeight="1" x14ac:dyDescent="0.2"/>
    <row r="73" s="15" customFormat="1" ht="12.75" customHeight="1" x14ac:dyDescent="0.2"/>
    <row r="74" s="15" customFormat="1" ht="12.75" customHeight="1" x14ac:dyDescent="0.2"/>
    <row r="75" s="15" customFormat="1" ht="12.75" customHeight="1" x14ac:dyDescent="0.2"/>
    <row r="76" s="15" customFormat="1" ht="12.75" customHeight="1" x14ac:dyDescent="0.2"/>
    <row r="77" s="15" customFormat="1" ht="12.75" customHeight="1" x14ac:dyDescent="0.2"/>
    <row r="78" s="15" customFormat="1" ht="12.75" customHeight="1" x14ac:dyDescent="0.2"/>
    <row r="79" s="15" customFormat="1" ht="12.75" customHeight="1" x14ac:dyDescent="0.2"/>
    <row r="80" s="15" customFormat="1" ht="12.75" customHeight="1" x14ac:dyDescent="0.2"/>
    <row r="81" s="15" customFormat="1" ht="12.75" customHeight="1" x14ac:dyDescent="0.2"/>
    <row r="82" s="15" customFormat="1" ht="12.75" customHeight="1" x14ac:dyDescent="0.2"/>
    <row r="83" s="15" customFormat="1" ht="12.75" customHeight="1" x14ac:dyDescent="0.2"/>
    <row r="84" s="15" customFormat="1" ht="12.75" customHeight="1" x14ac:dyDescent="0.2"/>
    <row r="85" s="15" customFormat="1" ht="12.75" customHeight="1" x14ac:dyDescent="0.2"/>
    <row r="86" s="15" customFormat="1" ht="12.75" customHeight="1" x14ac:dyDescent="0.2"/>
    <row r="87" s="15" customFormat="1" ht="12.75" customHeight="1" x14ac:dyDescent="0.2"/>
    <row r="88" s="15" customFormat="1" ht="12.75" customHeight="1" x14ac:dyDescent="0.2"/>
    <row r="89" s="15" customFormat="1" ht="12.75" customHeight="1" x14ac:dyDescent="0.2"/>
    <row r="90" s="15" customFormat="1" ht="12.75" customHeight="1" x14ac:dyDescent="0.2"/>
    <row r="91" s="15" customFormat="1" ht="12.75" customHeight="1" x14ac:dyDescent="0.2"/>
    <row r="92" s="15" customFormat="1" ht="12.75" customHeight="1" x14ac:dyDescent="0.2"/>
    <row r="93" s="15" customFormat="1" ht="12.75" customHeight="1" x14ac:dyDescent="0.2"/>
    <row r="94" s="15" customFormat="1" ht="12.75" customHeight="1" x14ac:dyDescent="0.2"/>
    <row r="95" s="15" customFormat="1" ht="12.75" customHeight="1" x14ac:dyDescent="0.2"/>
    <row r="96" s="15" customFormat="1" ht="12.75" customHeight="1" x14ac:dyDescent="0.2"/>
    <row r="97" s="15" customFormat="1" ht="12.75" customHeight="1" x14ac:dyDescent="0.2"/>
    <row r="98" s="15" customFormat="1" ht="12.75" customHeight="1" x14ac:dyDescent="0.2"/>
    <row r="99" s="15" customFormat="1" ht="12.75" customHeight="1" x14ac:dyDescent="0.2"/>
    <row r="100" s="15" customFormat="1" ht="12.75" customHeight="1" x14ac:dyDescent="0.2"/>
    <row r="101" s="15" customFormat="1" ht="12.75" customHeight="1" x14ac:dyDescent="0.2"/>
    <row r="102" s="15" customFormat="1" ht="12.75" customHeight="1" x14ac:dyDescent="0.2"/>
    <row r="103" s="15" customFormat="1" ht="12.75" customHeight="1" x14ac:dyDescent="0.2"/>
    <row r="104" s="15" customFormat="1" ht="12.75" customHeight="1" x14ac:dyDescent="0.2"/>
    <row r="105" s="15" customFormat="1" ht="12.75" customHeight="1" x14ac:dyDescent="0.2"/>
    <row r="106" s="15" customFormat="1" ht="12.75" customHeight="1" x14ac:dyDescent="0.2"/>
    <row r="107" s="15" customFormat="1" ht="12.75" customHeight="1" x14ac:dyDescent="0.2"/>
    <row r="108" s="15" customFormat="1" ht="12.75" customHeight="1" x14ac:dyDescent="0.2"/>
    <row r="109" s="15" customFormat="1" ht="12.75" customHeight="1" x14ac:dyDescent="0.2"/>
    <row r="110" s="15" customFormat="1" ht="12.75" customHeight="1" x14ac:dyDescent="0.2"/>
    <row r="111" s="15" customFormat="1" ht="12.75" customHeight="1" x14ac:dyDescent="0.2"/>
    <row r="112" s="15" customFormat="1" ht="12.75" customHeight="1" x14ac:dyDescent="0.2"/>
    <row r="113" s="15" customFormat="1" ht="12.75" customHeight="1" x14ac:dyDescent="0.2"/>
    <row r="114" s="15" customFormat="1" ht="12.75" customHeight="1" x14ac:dyDescent="0.2"/>
    <row r="115" s="15" customFormat="1" ht="12.75" customHeight="1" x14ac:dyDescent="0.2"/>
    <row r="116" s="15" customFormat="1" ht="12.75" customHeight="1" x14ac:dyDescent="0.2"/>
    <row r="117" s="15" customFormat="1" ht="12.75" customHeight="1" x14ac:dyDescent="0.2"/>
    <row r="118" s="15" customFormat="1" ht="12.75" customHeight="1" x14ac:dyDescent="0.2"/>
    <row r="119" s="15" customFormat="1" ht="12.75" customHeight="1" x14ac:dyDescent="0.2"/>
    <row r="120" s="15" customFormat="1" ht="12.75" customHeight="1" x14ac:dyDescent="0.2"/>
    <row r="121" s="15" customFormat="1" ht="12.75" customHeight="1" x14ac:dyDescent="0.2"/>
    <row r="122" s="15" customFormat="1" ht="12.75" customHeight="1" x14ac:dyDescent="0.2"/>
    <row r="123" s="15" customFormat="1" ht="12.75" customHeight="1" x14ac:dyDescent="0.2"/>
    <row r="124" s="15" customFormat="1" ht="12.75" customHeight="1" x14ac:dyDescent="0.2"/>
    <row r="125" s="15" customFormat="1" ht="12.75" customHeight="1" x14ac:dyDescent="0.2"/>
    <row r="126" s="15" customFormat="1" ht="12.75" customHeight="1" x14ac:dyDescent="0.2"/>
    <row r="127" s="15" customFormat="1" ht="12.75" customHeight="1" x14ac:dyDescent="0.2"/>
    <row r="128" s="15" customFormat="1" ht="12.75" customHeight="1" x14ac:dyDescent="0.2"/>
    <row r="129" s="15" customFormat="1" ht="12.75" customHeight="1" x14ac:dyDescent="0.2"/>
    <row r="130" s="15" customFormat="1" ht="12.75" customHeight="1" x14ac:dyDescent="0.2"/>
    <row r="131" s="15" customFormat="1" ht="12.75" customHeight="1" x14ac:dyDescent="0.2"/>
    <row r="132" s="15" customFormat="1" ht="12.75" customHeight="1" x14ac:dyDescent="0.2"/>
    <row r="133" s="15" customFormat="1" ht="12.75" customHeight="1" x14ac:dyDescent="0.2"/>
    <row r="134" s="15" customFormat="1" ht="12.75" customHeight="1" x14ac:dyDescent="0.2"/>
    <row r="135" s="15" customFormat="1" ht="12.75" customHeight="1" x14ac:dyDescent="0.2"/>
    <row r="136" s="15" customFormat="1" ht="12.75" customHeight="1" x14ac:dyDescent="0.2"/>
    <row r="137" s="15" customFormat="1" ht="12.75" customHeight="1" x14ac:dyDescent="0.2"/>
    <row r="138" s="15" customFormat="1" ht="12.75" customHeight="1" x14ac:dyDescent="0.2"/>
    <row r="139" s="15" customFormat="1" ht="12.75" customHeight="1" x14ac:dyDescent="0.2"/>
    <row r="140" s="15" customFormat="1" ht="12.75" customHeight="1" x14ac:dyDescent="0.2"/>
    <row r="141" s="15" customFormat="1" ht="12.75" customHeight="1" x14ac:dyDescent="0.2"/>
    <row r="142" s="15" customFormat="1" ht="12.75" customHeight="1" x14ac:dyDescent="0.2"/>
    <row r="143" s="15" customFormat="1" ht="12.75" customHeight="1" x14ac:dyDescent="0.2"/>
    <row r="144" s="15" customFormat="1" ht="12.75" customHeight="1" x14ac:dyDescent="0.2"/>
    <row r="145" s="15" customFormat="1" ht="12.75" customHeight="1" x14ac:dyDescent="0.2"/>
    <row r="146" s="15" customFormat="1" ht="12.75" customHeight="1" x14ac:dyDescent="0.2"/>
    <row r="147" s="15" customFormat="1" ht="12.75" customHeight="1" x14ac:dyDescent="0.2"/>
    <row r="148" s="15" customFormat="1" ht="12.75" customHeight="1" x14ac:dyDescent="0.2"/>
    <row r="149" s="15" customFormat="1" ht="12.75" customHeight="1" x14ac:dyDescent="0.2"/>
    <row r="150" s="15" customFormat="1" ht="12.75" customHeight="1" x14ac:dyDescent="0.2"/>
    <row r="151" s="15" customFormat="1" ht="12.75" customHeight="1" x14ac:dyDescent="0.2"/>
    <row r="152" s="15" customFormat="1" ht="12.75" customHeight="1" x14ac:dyDescent="0.2"/>
    <row r="153" s="15" customFormat="1" ht="12.75" customHeight="1" x14ac:dyDescent="0.2"/>
    <row r="154" s="15" customFormat="1" ht="12.75" customHeight="1" x14ac:dyDescent="0.2"/>
    <row r="155" s="15" customFormat="1" ht="12.75" customHeight="1" x14ac:dyDescent="0.2"/>
    <row r="156" s="15" customFormat="1" ht="12.75" customHeight="1" x14ac:dyDescent="0.2"/>
    <row r="157" s="15" customFormat="1" ht="12.75" customHeight="1" x14ac:dyDescent="0.2"/>
    <row r="158" s="15" customFormat="1" ht="12.75" customHeight="1" x14ac:dyDescent="0.2"/>
    <row r="159" s="15" customFormat="1" ht="12.75" customHeight="1" x14ac:dyDescent="0.2"/>
    <row r="160" s="15" customFormat="1" ht="12.75" customHeight="1" x14ac:dyDescent="0.2"/>
    <row r="161" s="15" customFormat="1" ht="12.75" customHeight="1" x14ac:dyDescent="0.2"/>
    <row r="162" s="15" customFormat="1" ht="12.75" customHeight="1" x14ac:dyDescent="0.2"/>
    <row r="163" s="15" customFormat="1" ht="12.75" customHeight="1" x14ac:dyDescent="0.2"/>
    <row r="164" s="15" customFormat="1" ht="12.75" customHeight="1" x14ac:dyDescent="0.2"/>
    <row r="165" s="15" customFormat="1" ht="12.75" customHeight="1" x14ac:dyDescent="0.2"/>
    <row r="166" s="15" customFormat="1" ht="12.75" customHeight="1" x14ac:dyDescent="0.2"/>
    <row r="167" s="15" customFormat="1" ht="12.75" customHeight="1" x14ac:dyDescent="0.2"/>
    <row r="168" s="15" customFormat="1" ht="12.75" customHeight="1" x14ac:dyDescent="0.2"/>
    <row r="169" s="15" customFormat="1" ht="12.75" customHeight="1" x14ac:dyDescent="0.2"/>
    <row r="170" s="15" customFormat="1" ht="12.75" customHeight="1" x14ac:dyDescent="0.2"/>
    <row r="171" s="15" customFormat="1" ht="12.75" customHeight="1" x14ac:dyDescent="0.2"/>
    <row r="172" s="15" customFormat="1" ht="12.75" customHeight="1" x14ac:dyDescent="0.2"/>
    <row r="173" s="15" customFormat="1" ht="12.75" customHeight="1" x14ac:dyDescent="0.2"/>
    <row r="174" s="15" customFormat="1" ht="12.75" customHeight="1" x14ac:dyDescent="0.2"/>
    <row r="175" s="15" customFormat="1" ht="12.75" customHeight="1" x14ac:dyDescent="0.2"/>
    <row r="176" s="15" customFormat="1" ht="12.75" customHeight="1" x14ac:dyDescent="0.2"/>
    <row r="177" s="15" customFormat="1" ht="12.75" customHeight="1" x14ac:dyDescent="0.2"/>
    <row r="178" s="15" customFormat="1" ht="12.75" customHeight="1" x14ac:dyDescent="0.2"/>
    <row r="179" s="15" customFormat="1" ht="12.75" customHeight="1" x14ac:dyDescent="0.2"/>
    <row r="180" s="15" customFormat="1" ht="12.75" customHeight="1" x14ac:dyDescent="0.2"/>
    <row r="181" s="15" customFormat="1" ht="12.75" customHeight="1" x14ac:dyDescent="0.2"/>
    <row r="182" s="15" customFormat="1" ht="12.75" customHeight="1" x14ac:dyDescent="0.2"/>
    <row r="183" s="15" customFormat="1" ht="12.75" customHeight="1" x14ac:dyDescent="0.2"/>
    <row r="184" s="15" customFormat="1" ht="12.75" customHeight="1" x14ac:dyDescent="0.2"/>
    <row r="185" s="15" customFormat="1" ht="12.75" customHeight="1" x14ac:dyDescent="0.2"/>
    <row r="186" s="15" customFormat="1" ht="12.75" customHeight="1" x14ac:dyDescent="0.2"/>
    <row r="187" s="15" customFormat="1" ht="12.75" customHeight="1" x14ac:dyDescent="0.2"/>
    <row r="188" s="15" customFormat="1" ht="12.75" customHeight="1" x14ac:dyDescent="0.2"/>
    <row r="189" s="15" customFormat="1" ht="12.75" customHeight="1" x14ac:dyDescent="0.2"/>
    <row r="190" s="15" customFormat="1" ht="12.75" customHeight="1" x14ac:dyDescent="0.2"/>
    <row r="191" s="15" customFormat="1" ht="12.75" customHeight="1" x14ac:dyDescent="0.2"/>
    <row r="192" s="15" customFormat="1" ht="12.75" customHeight="1" x14ac:dyDescent="0.2"/>
    <row r="193" s="15" customFormat="1" ht="12.75" customHeight="1" x14ac:dyDescent="0.2"/>
    <row r="194" s="15" customFormat="1" ht="12.75" customHeight="1" x14ac:dyDescent="0.2"/>
    <row r="195" s="15" customFormat="1" ht="12.75" customHeight="1" x14ac:dyDescent="0.2"/>
    <row r="196" s="15" customFormat="1" ht="12.75" customHeight="1" x14ac:dyDescent="0.2"/>
    <row r="197" s="15" customFormat="1" ht="12.75" customHeight="1" x14ac:dyDescent="0.2"/>
    <row r="198" s="15" customFormat="1" ht="12.75" customHeight="1" x14ac:dyDescent="0.2"/>
    <row r="199" s="15" customFormat="1" ht="12.75" customHeight="1" x14ac:dyDescent="0.2"/>
    <row r="200" s="15" customFormat="1" ht="12.75" customHeight="1" x14ac:dyDescent="0.2"/>
    <row r="201" s="15" customFormat="1" ht="12.75" customHeight="1" x14ac:dyDescent="0.2"/>
    <row r="202" s="15" customFormat="1" ht="12.75" customHeight="1" x14ac:dyDescent="0.2"/>
    <row r="203" s="15" customFormat="1" ht="12.75" customHeight="1" x14ac:dyDescent="0.2"/>
    <row r="204" s="15" customFormat="1" ht="12.75" customHeight="1" x14ac:dyDescent="0.2"/>
    <row r="205" s="15" customFormat="1" ht="12.75" customHeight="1" x14ac:dyDescent="0.2"/>
    <row r="206" s="15" customFormat="1" ht="12.75" customHeight="1" x14ac:dyDescent="0.2"/>
    <row r="207" s="15" customFormat="1" ht="12.75" customHeight="1" x14ac:dyDescent="0.2"/>
    <row r="208" s="15" customFormat="1" ht="12.75" customHeight="1" x14ac:dyDescent="0.2"/>
    <row r="209" s="15" customFormat="1" ht="12.75" customHeight="1" x14ac:dyDescent="0.2"/>
    <row r="210" s="15" customFormat="1" ht="12.75" customHeight="1" x14ac:dyDescent="0.2"/>
    <row r="211" s="15" customFormat="1" ht="12.75" customHeight="1" x14ac:dyDescent="0.2"/>
    <row r="212" s="15" customFormat="1" ht="12.75" customHeight="1" x14ac:dyDescent="0.2"/>
    <row r="213" s="15" customFormat="1" ht="12.75" customHeight="1" x14ac:dyDescent="0.2"/>
    <row r="214" s="15" customFormat="1" ht="12.75" customHeight="1" x14ac:dyDescent="0.2"/>
    <row r="215" s="15" customFormat="1" ht="12.75" customHeight="1" x14ac:dyDescent="0.2"/>
    <row r="216" s="15" customFormat="1" ht="12.75" customHeight="1" x14ac:dyDescent="0.2"/>
    <row r="217" s="15" customFormat="1" ht="12.75" customHeight="1" x14ac:dyDescent="0.2"/>
    <row r="218" s="15" customFormat="1" ht="12.75" customHeight="1" x14ac:dyDescent="0.2"/>
    <row r="219" s="15" customFormat="1" ht="12.75" customHeight="1" x14ac:dyDescent="0.2"/>
    <row r="220" s="15" customFormat="1" ht="12.75" customHeight="1" x14ac:dyDescent="0.2"/>
    <row r="221" s="15" customFormat="1" ht="12.75" customHeight="1" x14ac:dyDescent="0.2"/>
    <row r="222" s="15" customFormat="1" ht="12.75" customHeight="1" x14ac:dyDescent="0.2"/>
    <row r="223" s="15" customFormat="1" ht="12.75" customHeight="1" x14ac:dyDescent="0.2"/>
    <row r="224" s="15" customFormat="1" ht="12.75" customHeight="1" x14ac:dyDescent="0.2"/>
    <row r="225" s="15" customFormat="1" ht="12.75" customHeight="1" x14ac:dyDescent="0.2"/>
    <row r="226" s="15" customFormat="1" ht="12.75" customHeight="1" x14ac:dyDescent="0.2"/>
    <row r="227" s="15" customFormat="1" ht="12.75" customHeight="1" x14ac:dyDescent="0.2"/>
    <row r="228" s="15" customFormat="1" ht="12.75" customHeight="1" x14ac:dyDescent="0.2"/>
    <row r="229" s="15" customFormat="1" ht="12.75" customHeight="1" x14ac:dyDescent="0.2"/>
    <row r="230" s="15" customFormat="1" ht="12.75" customHeight="1" x14ac:dyDescent="0.2"/>
    <row r="231" s="15" customFormat="1" ht="12.75" customHeight="1" x14ac:dyDescent="0.2"/>
    <row r="232" s="15" customFormat="1" ht="12.75" customHeight="1" x14ac:dyDescent="0.2"/>
    <row r="233" s="15" customFormat="1" ht="12.75" customHeight="1" x14ac:dyDescent="0.2"/>
    <row r="234" s="15" customFormat="1" ht="12.75" customHeight="1" x14ac:dyDescent="0.2"/>
    <row r="235" s="15" customFormat="1" ht="12.75" customHeight="1" x14ac:dyDescent="0.2"/>
    <row r="236" s="15" customFormat="1" ht="12.75" customHeight="1" x14ac:dyDescent="0.2"/>
    <row r="237" s="15" customFormat="1" ht="12.75" customHeight="1" x14ac:dyDescent="0.2"/>
    <row r="238" s="15" customFormat="1" ht="12.75" customHeight="1" x14ac:dyDescent="0.2"/>
    <row r="239" s="15" customFormat="1" ht="12.75" customHeight="1" x14ac:dyDescent="0.2"/>
    <row r="240" s="15" customFormat="1" ht="12.75" customHeight="1" x14ac:dyDescent="0.2"/>
    <row r="241" s="15" customFormat="1" ht="12.75" customHeight="1" x14ac:dyDescent="0.2"/>
    <row r="242" s="15" customFormat="1" ht="12.75" customHeight="1" x14ac:dyDescent="0.2"/>
    <row r="243" s="15" customFormat="1" ht="12.75" customHeight="1" x14ac:dyDescent="0.2"/>
    <row r="244" s="15" customFormat="1" ht="12.75" customHeight="1" x14ac:dyDescent="0.2"/>
    <row r="245" s="15" customFormat="1" ht="12.75" customHeight="1" x14ac:dyDescent="0.2"/>
    <row r="246" s="15" customFormat="1" ht="12.75" customHeight="1" x14ac:dyDescent="0.2"/>
    <row r="247" s="15" customFormat="1" ht="12.75" customHeight="1" x14ac:dyDescent="0.2"/>
    <row r="248" s="15" customFormat="1" ht="12.75" customHeight="1" x14ac:dyDescent="0.2"/>
    <row r="249" s="15" customFormat="1" ht="12.75" customHeight="1" x14ac:dyDescent="0.2"/>
    <row r="250" s="15" customFormat="1" ht="12.75" customHeight="1" x14ac:dyDescent="0.2"/>
    <row r="251" s="15" customFormat="1" ht="12.75" customHeight="1" x14ac:dyDescent="0.2"/>
    <row r="252" s="15" customFormat="1" ht="12.75" customHeight="1" x14ac:dyDescent="0.2"/>
    <row r="253" s="15" customFormat="1" ht="12.75" customHeight="1" x14ac:dyDescent="0.2"/>
    <row r="259" spans="2:4" x14ac:dyDescent="0.2">
      <c r="B259" s="7"/>
      <c r="C259" s="7"/>
      <c r="D259" s="7"/>
    </row>
    <row r="260" spans="2:4" x14ac:dyDescent="0.2">
      <c r="B260" s="4"/>
      <c r="C260" s="4"/>
      <c r="D260" s="4"/>
    </row>
    <row r="261" spans="2:4" x14ac:dyDescent="0.2">
      <c r="B261" s="18" t="s">
        <v>36</v>
      </c>
      <c r="C261" s="18"/>
      <c r="D261" s="18"/>
    </row>
    <row r="262" spans="2:4" x14ac:dyDescent="0.2">
      <c r="B262" s="19">
        <f>SUM(B263,B265,B264)</f>
        <v>0</v>
      </c>
      <c r="C262" s="19"/>
      <c r="D262" s="19"/>
    </row>
    <row r="263" spans="2:4" x14ac:dyDescent="0.2">
      <c r="B263" s="19" t="str">
        <f>A8</f>
        <v>Ingresos tributarios</v>
      </c>
      <c r="C263" s="19"/>
      <c r="D263" s="19"/>
    </row>
    <row r="264" spans="2:4" x14ac:dyDescent="0.2">
      <c r="B264" s="19" t="str">
        <f>A20</f>
        <v>Ingresos no tributarios</v>
      </c>
      <c r="C264" s="19"/>
      <c r="D264" s="19"/>
    </row>
    <row r="265" spans="2:4" x14ac:dyDescent="0.2">
      <c r="B265" s="19">
        <f>+A26+A32+A36+A37</f>
        <v>0</v>
      </c>
      <c r="C265" s="19"/>
      <c r="D265" s="19"/>
    </row>
    <row r="266" spans="2:4" x14ac:dyDescent="0.2">
      <c r="B266" s="5"/>
      <c r="C266" s="5"/>
      <c r="D266" s="5"/>
    </row>
  </sheetData>
  <mergeCells count="3">
    <mergeCell ref="A1:D2"/>
    <mergeCell ref="A39:D39"/>
    <mergeCell ref="A40:D40"/>
  </mergeCells>
  <pageMargins left="0.59055118110236227" right="0.35433070866141736" top="0.55118110236220474" bottom="0.55118110236220474" header="0" footer="0"/>
  <pageSetup paperSize="9" scale="82" orientation="portrait" r:id="rId1"/>
  <headerFooter alignWithMargins="0"/>
  <ignoredErrors>
    <ignoredError sqref="D32 C9 B14 D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X266"/>
  <sheetViews>
    <sheetView zoomScaleNormal="100" workbookViewId="0">
      <selection activeCell="I4" sqref="I4"/>
    </sheetView>
  </sheetViews>
  <sheetFormatPr baseColWidth="10" defaultColWidth="11" defaultRowHeight="12.75" x14ac:dyDescent="0.2"/>
  <cols>
    <col min="1" max="1" width="59.28515625" style="15" customWidth="1"/>
    <col min="2" max="2" width="13" style="15" customWidth="1"/>
    <col min="3" max="5" width="13" style="17" customWidth="1"/>
    <col min="6" max="6" width="13" style="15" customWidth="1"/>
    <col min="7" max="7" width="11.140625" style="15" customWidth="1"/>
    <col min="8" max="8" width="12.42578125" style="15" customWidth="1"/>
    <col min="9" max="240" width="11" style="15"/>
    <col min="241" max="241" width="65.28515625" style="15" customWidth="1"/>
    <col min="242" max="242" width="15" style="15" customWidth="1"/>
    <col min="243" max="244" width="15.85546875" style="15" customWidth="1"/>
    <col min="245" max="245" width="8.5703125" style="15" customWidth="1"/>
    <col min="246" max="246" width="17.42578125" style="15" customWidth="1"/>
    <col min="247" max="247" width="20.5703125" style="15" customWidth="1"/>
    <col min="248" max="248" width="11" style="15" customWidth="1"/>
    <col min="249" max="249" width="17.5703125" style="15" customWidth="1"/>
    <col min="250" max="250" width="18.85546875" style="15" customWidth="1"/>
    <col min="251" max="253" width="11" style="15" customWidth="1"/>
    <col min="254" max="496" width="11" style="15"/>
    <col min="497" max="497" width="65.28515625" style="15" customWidth="1"/>
    <col min="498" max="498" width="15" style="15" customWidth="1"/>
    <col min="499" max="500" width="15.85546875" style="15" customWidth="1"/>
    <col min="501" max="501" width="8.5703125" style="15" customWidth="1"/>
    <col min="502" max="502" width="17.42578125" style="15" customWidth="1"/>
    <col min="503" max="503" width="20.5703125" style="15" customWidth="1"/>
    <col min="504" max="504" width="11" style="15" customWidth="1"/>
    <col min="505" max="505" width="17.5703125" style="15" customWidth="1"/>
    <col min="506" max="506" width="18.85546875" style="15" customWidth="1"/>
    <col min="507" max="509" width="11" style="15" customWidth="1"/>
    <col min="510" max="752" width="11" style="15"/>
    <col min="753" max="753" width="65.28515625" style="15" customWidth="1"/>
    <col min="754" max="754" width="15" style="15" customWidth="1"/>
    <col min="755" max="756" width="15.85546875" style="15" customWidth="1"/>
    <col min="757" max="757" width="8.5703125" style="15" customWidth="1"/>
    <col min="758" max="758" width="17.42578125" style="15" customWidth="1"/>
    <col min="759" max="759" width="20.5703125" style="15" customWidth="1"/>
    <col min="760" max="760" width="11" style="15" customWidth="1"/>
    <col min="761" max="761" width="17.5703125" style="15" customWidth="1"/>
    <col min="762" max="762" width="18.85546875" style="15" customWidth="1"/>
    <col min="763" max="765" width="11" style="15" customWidth="1"/>
    <col min="766" max="1008" width="11" style="15"/>
    <col min="1009" max="1009" width="65.28515625" style="15" customWidth="1"/>
    <col min="1010" max="1010" width="15" style="15" customWidth="1"/>
    <col min="1011" max="1012" width="15.85546875" style="15" customWidth="1"/>
    <col min="1013" max="1013" width="8.5703125" style="15" customWidth="1"/>
    <col min="1014" max="1014" width="17.42578125" style="15" customWidth="1"/>
    <col min="1015" max="1015" width="20.5703125" style="15" customWidth="1"/>
    <col min="1016" max="1016" width="11" style="15" customWidth="1"/>
    <col min="1017" max="1017" width="17.5703125" style="15" customWidth="1"/>
    <col min="1018" max="1018" width="18.85546875" style="15" customWidth="1"/>
    <col min="1019" max="1021" width="11" style="15" customWidth="1"/>
    <col min="1022" max="1264" width="11" style="15"/>
    <col min="1265" max="1265" width="65.28515625" style="15" customWidth="1"/>
    <col min="1266" max="1266" width="15" style="15" customWidth="1"/>
    <col min="1267" max="1268" width="15.85546875" style="15" customWidth="1"/>
    <col min="1269" max="1269" width="8.5703125" style="15" customWidth="1"/>
    <col min="1270" max="1270" width="17.42578125" style="15" customWidth="1"/>
    <col min="1271" max="1271" width="20.5703125" style="15" customWidth="1"/>
    <col min="1272" max="1272" width="11" style="15" customWidth="1"/>
    <col min="1273" max="1273" width="17.5703125" style="15" customWidth="1"/>
    <col min="1274" max="1274" width="18.85546875" style="15" customWidth="1"/>
    <col min="1275" max="1277" width="11" style="15" customWidth="1"/>
    <col min="1278" max="1520" width="11" style="15"/>
    <col min="1521" max="1521" width="65.28515625" style="15" customWidth="1"/>
    <col min="1522" max="1522" width="15" style="15" customWidth="1"/>
    <col min="1523" max="1524" width="15.85546875" style="15" customWidth="1"/>
    <col min="1525" max="1525" width="8.5703125" style="15" customWidth="1"/>
    <col min="1526" max="1526" width="17.42578125" style="15" customWidth="1"/>
    <col min="1527" max="1527" width="20.5703125" style="15" customWidth="1"/>
    <col min="1528" max="1528" width="11" style="15" customWidth="1"/>
    <col min="1529" max="1529" width="17.5703125" style="15" customWidth="1"/>
    <col min="1530" max="1530" width="18.85546875" style="15" customWidth="1"/>
    <col min="1531" max="1533" width="11" style="15" customWidth="1"/>
    <col min="1534" max="1776" width="11" style="15"/>
    <col min="1777" max="1777" width="65.28515625" style="15" customWidth="1"/>
    <col min="1778" max="1778" width="15" style="15" customWidth="1"/>
    <col min="1779" max="1780" width="15.85546875" style="15" customWidth="1"/>
    <col min="1781" max="1781" width="8.5703125" style="15" customWidth="1"/>
    <col min="1782" max="1782" width="17.42578125" style="15" customWidth="1"/>
    <col min="1783" max="1783" width="20.5703125" style="15" customWidth="1"/>
    <col min="1784" max="1784" width="11" style="15" customWidth="1"/>
    <col min="1785" max="1785" width="17.5703125" style="15" customWidth="1"/>
    <col min="1786" max="1786" width="18.85546875" style="15" customWidth="1"/>
    <col min="1787" max="1789" width="11" style="15" customWidth="1"/>
    <col min="1790" max="2032" width="11" style="15"/>
    <col min="2033" max="2033" width="65.28515625" style="15" customWidth="1"/>
    <col min="2034" max="2034" width="15" style="15" customWidth="1"/>
    <col min="2035" max="2036" width="15.85546875" style="15" customWidth="1"/>
    <col min="2037" max="2037" width="8.5703125" style="15" customWidth="1"/>
    <col min="2038" max="2038" width="17.42578125" style="15" customWidth="1"/>
    <col min="2039" max="2039" width="20.5703125" style="15" customWidth="1"/>
    <col min="2040" max="2040" width="11" style="15" customWidth="1"/>
    <col min="2041" max="2041" width="17.5703125" style="15" customWidth="1"/>
    <col min="2042" max="2042" width="18.85546875" style="15" customWidth="1"/>
    <col min="2043" max="2045" width="11" style="15" customWidth="1"/>
    <col min="2046" max="2288" width="11" style="15"/>
    <col min="2289" max="2289" width="65.28515625" style="15" customWidth="1"/>
    <col min="2290" max="2290" width="15" style="15" customWidth="1"/>
    <col min="2291" max="2292" width="15.85546875" style="15" customWidth="1"/>
    <col min="2293" max="2293" width="8.5703125" style="15" customWidth="1"/>
    <col min="2294" max="2294" width="17.42578125" style="15" customWidth="1"/>
    <col min="2295" max="2295" width="20.5703125" style="15" customWidth="1"/>
    <col min="2296" max="2296" width="11" style="15" customWidth="1"/>
    <col min="2297" max="2297" width="17.5703125" style="15" customWidth="1"/>
    <col min="2298" max="2298" width="18.85546875" style="15" customWidth="1"/>
    <col min="2299" max="2301" width="11" style="15" customWidth="1"/>
    <col min="2302" max="2544" width="11" style="15"/>
    <col min="2545" max="2545" width="65.28515625" style="15" customWidth="1"/>
    <col min="2546" max="2546" width="15" style="15" customWidth="1"/>
    <col min="2547" max="2548" width="15.85546875" style="15" customWidth="1"/>
    <col min="2549" max="2549" width="8.5703125" style="15" customWidth="1"/>
    <col min="2550" max="2550" width="17.42578125" style="15" customWidth="1"/>
    <col min="2551" max="2551" width="20.5703125" style="15" customWidth="1"/>
    <col min="2552" max="2552" width="11" style="15" customWidth="1"/>
    <col min="2553" max="2553" width="17.5703125" style="15" customWidth="1"/>
    <col min="2554" max="2554" width="18.85546875" style="15" customWidth="1"/>
    <col min="2555" max="2557" width="11" style="15" customWidth="1"/>
    <col min="2558" max="2800" width="11" style="15"/>
    <col min="2801" max="2801" width="65.28515625" style="15" customWidth="1"/>
    <col min="2802" max="2802" width="15" style="15" customWidth="1"/>
    <col min="2803" max="2804" width="15.85546875" style="15" customWidth="1"/>
    <col min="2805" max="2805" width="8.5703125" style="15" customWidth="1"/>
    <col min="2806" max="2806" width="17.42578125" style="15" customWidth="1"/>
    <col min="2807" max="2807" width="20.5703125" style="15" customWidth="1"/>
    <col min="2808" max="2808" width="11" style="15" customWidth="1"/>
    <col min="2809" max="2809" width="17.5703125" style="15" customWidth="1"/>
    <col min="2810" max="2810" width="18.85546875" style="15" customWidth="1"/>
    <col min="2811" max="2813" width="11" style="15" customWidth="1"/>
    <col min="2814" max="3056" width="11" style="15"/>
    <col min="3057" max="3057" width="65.28515625" style="15" customWidth="1"/>
    <col min="3058" max="3058" width="15" style="15" customWidth="1"/>
    <col min="3059" max="3060" width="15.85546875" style="15" customWidth="1"/>
    <col min="3061" max="3061" width="8.5703125" style="15" customWidth="1"/>
    <col min="3062" max="3062" width="17.42578125" style="15" customWidth="1"/>
    <col min="3063" max="3063" width="20.5703125" style="15" customWidth="1"/>
    <col min="3064" max="3064" width="11" style="15" customWidth="1"/>
    <col min="3065" max="3065" width="17.5703125" style="15" customWidth="1"/>
    <col min="3066" max="3066" width="18.85546875" style="15" customWidth="1"/>
    <col min="3067" max="3069" width="11" style="15" customWidth="1"/>
    <col min="3070" max="3312" width="11" style="15"/>
    <col min="3313" max="3313" width="65.28515625" style="15" customWidth="1"/>
    <col min="3314" max="3314" width="15" style="15" customWidth="1"/>
    <col min="3315" max="3316" width="15.85546875" style="15" customWidth="1"/>
    <col min="3317" max="3317" width="8.5703125" style="15" customWidth="1"/>
    <col min="3318" max="3318" width="17.42578125" style="15" customWidth="1"/>
    <col min="3319" max="3319" width="20.5703125" style="15" customWidth="1"/>
    <col min="3320" max="3320" width="11" style="15" customWidth="1"/>
    <col min="3321" max="3321" width="17.5703125" style="15" customWidth="1"/>
    <col min="3322" max="3322" width="18.85546875" style="15" customWidth="1"/>
    <col min="3323" max="3325" width="11" style="15" customWidth="1"/>
    <col min="3326" max="3568" width="11" style="15"/>
    <col min="3569" max="3569" width="65.28515625" style="15" customWidth="1"/>
    <col min="3570" max="3570" width="15" style="15" customWidth="1"/>
    <col min="3571" max="3572" width="15.85546875" style="15" customWidth="1"/>
    <col min="3573" max="3573" width="8.5703125" style="15" customWidth="1"/>
    <col min="3574" max="3574" width="17.42578125" style="15" customWidth="1"/>
    <col min="3575" max="3575" width="20.5703125" style="15" customWidth="1"/>
    <col min="3576" max="3576" width="11" style="15" customWidth="1"/>
    <col min="3577" max="3577" width="17.5703125" style="15" customWidth="1"/>
    <col min="3578" max="3578" width="18.85546875" style="15" customWidth="1"/>
    <col min="3579" max="3581" width="11" style="15" customWidth="1"/>
    <col min="3582" max="3824" width="11" style="15"/>
    <col min="3825" max="3825" width="65.28515625" style="15" customWidth="1"/>
    <col min="3826" max="3826" width="15" style="15" customWidth="1"/>
    <col min="3827" max="3828" width="15.85546875" style="15" customWidth="1"/>
    <col min="3829" max="3829" width="8.5703125" style="15" customWidth="1"/>
    <col min="3830" max="3830" width="17.42578125" style="15" customWidth="1"/>
    <col min="3831" max="3831" width="20.5703125" style="15" customWidth="1"/>
    <col min="3832" max="3832" width="11" style="15" customWidth="1"/>
    <col min="3833" max="3833" width="17.5703125" style="15" customWidth="1"/>
    <col min="3834" max="3834" width="18.85546875" style="15" customWidth="1"/>
    <col min="3835" max="3837" width="11" style="15" customWidth="1"/>
    <col min="3838" max="4080" width="11" style="15"/>
    <col min="4081" max="4081" width="65.28515625" style="15" customWidth="1"/>
    <col min="4082" max="4082" width="15" style="15" customWidth="1"/>
    <col min="4083" max="4084" width="15.85546875" style="15" customWidth="1"/>
    <col min="4085" max="4085" width="8.5703125" style="15" customWidth="1"/>
    <col min="4086" max="4086" width="17.42578125" style="15" customWidth="1"/>
    <col min="4087" max="4087" width="20.5703125" style="15" customWidth="1"/>
    <col min="4088" max="4088" width="11" style="15" customWidth="1"/>
    <col min="4089" max="4089" width="17.5703125" style="15" customWidth="1"/>
    <col min="4090" max="4090" width="18.85546875" style="15" customWidth="1"/>
    <col min="4091" max="4093" width="11" style="15" customWidth="1"/>
    <col min="4094" max="4336" width="11" style="15"/>
    <col min="4337" max="4337" width="65.28515625" style="15" customWidth="1"/>
    <col min="4338" max="4338" width="15" style="15" customWidth="1"/>
    <col min="4339" max="4340" width="15.85546875" style="15" customWidth="1"/>
    <col min="4341" max="4341" width="8.5703125" style="15" customWidth="1"/>
    <col min="4342" max="4342" width="17.42578125" style="15" customWidth="1"/>
    <col min="4343" max="4343" width="20.5703125" style="15" customWidth="1"/>
    <col min="4344" max="4344" width="11" style="15" customWidth="1"/>
    <col min="4345" max="4345" width="17.5703125" style="15" customWidth="1"/>
    <col min="4346" max="4346" width="18.85546875" style="15" customWidth="1"/>
    <col min="4347" max="4349" width="11" style="15" customWidth="1"/>
    <col min="4350" max="4592" width="11" style="15"/>
    <col min="4593" max="4593" width="65.28515625" style="15" customWidth="1"/>
    <col min="4594" max="4594" width="15" style="15" customWidth="1"/>
    <col min="4595" max="4596" width="15.85546875" style="15" customWidth="1"/>
    <col min="4597" max="4597" width="8.5703125" style="15" customWidth="1"/>
    <col min="4598" max="4598" width="17.42578125" style="15" customWidth="1"/>
    <col min="4599" max="4599" width="20.5703125" style="15" customWidth="1"/>
    <col min="4600" max="4600" width="11" style="15" customWidth="1"/>
    <col min="4601" max="4601" width="17.5703125" style="15" customWidth="1"/>
    <col min="4602" max="4602" width="18.85546875" style="15" customWidth="1"/>
    <col min="4603" max="4605" width="11" style="15" customWidth="1"/>
    <col min="4606" max="4848" width="11" style="15"/>
    <col min="4849" max="4849" width="65.28515625" style="15" customWidth="1"/>
    <col min="4850" max="4850" width="15" style="15" customWidth="1"/>
    <col min="4851" max="4852" width="15.85546875" style="15" customWidth="1"/>
    <col min="4853" max="4853" width="8.5703125" style="15" customWidth="1"/>
    <col min="4854" max="4854" width="17.42578125" style="15" customWidth="1"/>
    <col min="4855" max="4855" width="20.5703125" style="15" customWidth="1"/>
    <col min="4856" max="4856" width="11" style="15" customWidth="1"/>
    <col min="4857" max="4857" width="17.5703125" style="15" customWidth="1"/>
    <col min="4858" max="4858" width="18.85546875" style="15" customWidth="1"/>
    <col min="4859" max="4861" width="11" style="15" customWidth="1"/>
    <col min="4862" max="5104" width="11" style="15"/>
    <col min="5105" max="5105" width="65.28515625" style="15" customWidth="1"/>
    <col min="5106" max="5106" width="15" style="15" customWidth="1"/>
    <col min="5107" max="5108" width="15.85546875" style="15" customWidth="1"/>
    <col min="5109" max="5109" width="8.5703125" style="15" customWidth="1"/>
    <col min="5110" max="5110" width="17.42578125" style="15" customWidth="1"/>
    <col min="5111" max="5111" width="20.5703125" style="15" customWidth="1"/>
    <col min="5112" max="5112" width="11" style="15" customWidth="1"/>
    <col min="5113" max="5113" width="17.5703125" style="15" customWidth="1"/>
    <col min="5114" max="5114" width="18.85546875" style="15" customWidth="1"/>
    <col min="5115" max="5117" width="11" style="15" customWidth="1"/>
    <col min="5118" max="5360" width="11" style="15"/>
    <col min="5361" max="5361" width="65.28515625" style="15" customWidth="1"/>
    <col min="5362" max="5362" width="15" style="15" customWidth="1"/>
    <col min="5363" max="5364" width="15.85546875" style="15" customWidth="1"/>
    <col min="5365" max="5365" width="8.5703125" style="15" customWidth="1"/>
    <col min="5366" max="5366" width="17.42578125" style="15" customWidth="1"/>
    <col min="5367" max="5367" width="20.5703125" style="15" customWidth="1"/>
    <col min="5368" max="5368" width="11" style="15" customWidth="1"/>
    <col min="5369" max="5369" width="17.5703125" style="15" customWidth="1"/>
    <col min="5370" max="5370" width="18.85546875" style="15" customWidth="1"/>
    <col min="5371" max="5373" width="11" style="15" customWidth="1"/>
    <col min="5374" max="5616" width="11" style="15"/>
    <col min="5617" max="5617" width="65.28515625" style="15" customWidth="1"/>
    <col min="5618" max="5618" width="15" style="15" customWidth="1"/>
    <col min="5619" max="5620" width="15.85546875" style="15" customWidth="1"/>
    <col min="5621" max="5621" width="8.5703125" style="15" customWidth="1"/>
    <col min="5622" max="5622" width="17.42578125" style="15" customWidth="1"/>
    <col min="5623" max="5623" width="20.5703125" style="15" customWidth="1"/>
    <col min="5624" max="5624" width="11" style="15" customWidth="1"/>
    <col min="5625" max="5625" width="17.5703125" style="15" customWidth="1"/>
    <col min="5626" max="5626" width="18.85546875" style="15" customWidth="1"/>
    <col min="5627" max="5629" width="11" style="15" customWidth="1"/>
    <col min="5630" max="5872" width="11" style="15"/>
    <col min="5873" max="5873" width="65.28515625" style="15" customWidth="1"/>
    <col min="5874" max="5874" width="15" style="15" customWidth="1"/>
    <col min="5875" max="5876" width="15.85546875" style="15" customWidth="1"/>
    <col min="5877" max="5877" width="8.5703125" style="15" customWidth="1"/>
    <col min="5878" max="5878" width="17.42578125" style="15" customWidth="1"/>
    <col min="5879" max="5879" width="20.5703125" style="15" customWidth="1"/>
    <col min="5880" max="5880" width="11" style="15" customWidth="1"/>
    <col min="5881" max="5881" width="17.5703125" style="15" customWidth="1"/>
    <col min="5882" max="5882" width="18.85546875" style="15" customWidth="1"/>
    <col min="5883" max="5885" width="11" style="15" customWidth="1"/>
    <col min="5886" max="6128" width="11" style="15"/>
    <col min="6129" max="6129" width="65.28515625" style="15" customWidth="1"/>
    <col min="6130" max="6130" width="15" style="15" customWidth="1"/>
    <col min="6131" max="6132" width="15.85546875" style="15" customWidth="1"/>
    <col min="6133" max="6133" width="8.5703125" style="15" customWidth="1"/>
    <col min="6134" max="6134" width="17.42578125" style="15" customWidth="1"/>
    <col min="6135" max="6135" width="20.5703125" style="15" customWidth="1"/>
    <col min="6136" max="6136" width="11" style="15" customWidth="1"/>
    <col min="6137" max="6137" width="17.5703125" style="15" customWidth="1"/>
    <col min="6138" max="6138" width="18.85546875" style="15" customWidth="1"/>
    <col min="6139" max="6141" width="11" style="15" customWidth="1"/>
    <col min="6142" max="6384" width="11" style="15"/>
    <col min="6385" max="6385" width="65.28515625" style="15" customWidth="1"/>
    <col min="6386" max="6386" width="15" style="15" customWidth="1"/>
    <col min="6387" max="6388" width="15.85546875" style="15" customWidth="1"/>
    <col min="6389" max="6389" width="8.5703125" style="15" customWidth="1"/>
    <col min="6390" max="6390" width="17.42578125" style="15" customWidth="1"/>
    <col min="6391" max="6391" width="20.5703125" style="15" customWidth="1"/>
    <col min="6392" max="6392" width="11" style="15" customWidth="1"/>
    <col min="6393" max="6393" width="17.5703125" style="15" customWidth="1"/>
    <col min="6394" max="6394" width="18.85546875" style="15" customWidth="1"/>
    <col min="6395" max="6397" width="11" style="15" customWidth="1"/>
    <col min="6398" max="6640" width="11" style="15"/>
    <col min="6641" max="6641" width="65.28515625" style="15" customWidth="1"/>
    <col min="6642" max="6642" width="15" style="15" customWidth="1"/>
    <col min="6643" max="6644" width="15.85546875" style="15" customWidth="1"/>
    <col min="6645" max="6645" width="8.5703125" style="15" customWidth="1"/>
    <col min="6646" max="6646" width="17.42578125" style="15" customWidth="1"/>
    <col min="6647" max="6647" width="20.5703125" style="15" customWidth="1"/>
    <col min="6648" max="6648" width="11" style="15" customWidth="1"/>
    <col min="6649" max="6649" width="17.5703125" style="15" customWidth="1"/>
    <col min="6650" max="6650" width="18.85546875" style="15" customWidth="1"/>
    <col min="6651" max="6653" width="11" style="15" customWidth="1"/>
    <col min="6654" max="6896" width="11" style="15"/>
    <col min="6897" max="6897" width="65.28515625" style="15" customWidth="1"/>
    <col min="6898" max="6898" width="15" style="15" customWidth="1"/>
    <col min="6899" max="6900" width="15.85546875" style="15" customWidth="1"/>
    <col min="6901" max="6901" width="8.5703125" style="15" customWidth="1"/>
    <col min="6902" max="6902" width="17.42578125" style="15" customWidth="1"/>
    <col min="6903" max="6903" width="20.5703125" style="15" customWidth="1"/>
    <col min="6904" max="6904" width="11" style="15" customWidth="1"/>
    <col min="6905" max="6905" width="17.5703125" style="15" customWidth="1"/>
    <col min="6906" max="6906" width="18.85546875" style="15" customWidth="1"/>
    <col min="6907" max="6909" width="11" style="15" customWidth="1"/>
    <col min="6910" max="7152" width="11" style="15"/>
    <col min="7153" max="7153" width="65.28515625" style="15" customWidth="1"/>
    <col min="7154" max="7154" width="15" style="15" customWidth="1"/>
    <col min="7155" max="7156" width="15.85546875" style="15" customWidth="1"/>
    <col min="7157" max="7157" width="8.5703125" style="15" customWidth="1"/>
    <col min="7158" max="7158" width="17.42578125" style="15" customWidth="1"/>
    <col min="7159" max="7159" width="20.5703125" style="15" customWidth="1"/>
    <col min="7160" max="7160" width="11" style="15" customWidth="1"/>
    <col min="7161" max="7161" width="17.5703125" style="15" customWidth="1"/>
    <col min="7162" max="7162" width="18.85546875" style="15" customWidth="1"/>
    <col min="7163" max="7165" width="11" style="15" customWidth="1"/>
    <col min="7166" max="7408" width="11" style="15"/>
    <col min="7409" max="7409" width="65.28515625" style="15" customWidth="1"/>
    <col min="7410" max="7410" width="15" style="15" customWidth="1"/>
    <col min="7411" max="7412" width="15.85546875" style="15" customWidth="1"/>
    <col min="7413" max="7413" width="8.5703125" style="15" customWidth="1"/>
    <col min="7414" max="7414" width="17.42578125" style="15" customWidth="1"/>
    <col min="7415" max="7415" width="20.5703125" style="15" customWidth="1"/>
    <col min="7416" max="7416" width="11" style="15" customWidth="1"/>
    <col min="7417" max="7417" width="17.5703125" style="15" customWidth="1"/>
    <col min="7418" max="7418" width="18.85546875" style="15" customWidth="1"/>
    <col min="7419" max="7421" width="11" style="15" customWidth="1"/>
    <col min="7422" max="7664" width="11" style="15"/>
    <col min="7665" max="7665" width="65.28515625" style="15" customWidth="1"/>
    <col min="7666" max="7666" width="15" style="15" customWidth="1"/>
    <col min="7667" max="7668" width="15.85546875" style="15" customWidth="1"/>
    <col min="7669" max="7669" width="8.5703125" style="15" customWidth="1"/>
    <col min="7670" max="7670" width="17.42578125" style="15" customWidth="1"/>
    <col min="7671" max="7671" width="20.5703125" style="15" customWidth="1"/>
    <col min="7672" max="7672" width="11" style="15" customWidth="1"/>
    <col min="7673" max="7673" width="17.5703125" style="15" customWidth="1"/>
    <col min="7674" max="7674" width="18.85546875" style="15" customWidth="1"/>
    <col min="7675" max="7677" width="11" style="15" customWidth="1"/>
    <col min="7678" max="7920" width="11" style="15"/>
    <col min="7921" max="7921" width="65.28515625" style="15" customWidth="1"/>
    <col min="7922" max="7922" width="15" style="15" customWidth="1"/>
    <col min="7923" max="7924" width="15.85546875" style="15" customWidth="1"/>
    <col min="7925" max="7925" width="8.5703125" style="15" customWidth="1"/>
    <col min="7926" max="7926" width="17.42578125" style="15" customWidth="1"/>
    <col min="7927" max="7927" width="20.5703125" style="15" customWidth="1"/>
    <col min="7928" max="7928" width="11" style="15" customWidth="1"/>
    <col min="7929" max="7929" width="17.5703125" style="15" customWidth="1"/>
    <col min="7930" max="7930" width="18.85546875" style="15" customWidth="1"/>
    <col min="7931" max="7933" width="11" style="15" customWidth="1"/>
    <col min="7934" max="8176" width="11" style="15"/>
    <col min="8177" max="8177" width="65.28515625" style="15" customWidth="1"/>
    <col min="8178" max="8178" width="15" style="15" customWidth="1"/>
    <col min="8179" max="8180" width="15.85546875" style="15" customWidth="1"/>
    <col min="8181" max="8181" width="8.5703125" style="15" customWidth="1"/>
    <col min="8182" max="8182" width="17.42578125" style="15" customWidth="1"/>
    <col min="8183" max="8183" width="20.5703125" style="15" customWidth="1"/>
    <col min="8184" max="8184" width="11" style="15" customWidth="1"/>
    <col min="8185" max="8185" width="17.5703125" style="15" customWidth="1"/>
    <col min="8186" max="8186" width="18.85546875" style="15" customWidth="1"/>
    <col min="8187" max="8189" width="11" style="15" customWidth="1"/>
    <col min="8190" max="8432" width="11" style="15"/>
    <col min="8433" max="8433" width="65.28515625" style="15" customWidth="1"/>
    <col min="8434" max="8434" width="15" style="15" customWidth="1"/>
    <col min="8435" max="8436" width="15.85546875" style="15" customWidth="1"/>
    <col min="8437" max="8437" width="8.5703125" style="15" customWidth="1"/>
    <col min="8438" max="8438" width="17.42578125" style="15" customWidth="1"/>
    <col min="8439" max="8439" width="20.5703125" style="15" customWidth="1"/>
    <col min="8440" max="8440" width="11" style="15" customWidth="1"/>
    <col min="8441" max="8441" width="17.5703125" style="15" customWidth="1"/>
    <col min="8442" max="8442" width="18.85546875" style="15" customWidth="1"/>
    <col min="8443" max="8445" width="11" style="15" customWidth="1"/>
    <col min="8446" max="8688" width="11" style="15"/>
    <col min="8689" max="8689" width="65.28515625" style="15" customWidth="1"/>
    <col min="8690" max="8690" width="15" style="15" customWidth="1"/>
    <col min="8691" max="8692" width="15.85546875" style="15" customWidth="1"/>
    <col min="8693" max="8693" width="8.5703125" style="15" customWidth="1"/>
    <col min="8694" max="8694" width="17.42578125" style="15" customWidth="1"/>
    <col min="8695" max="8695" width="20.5703125" style="15" customWidth="1"/>
    <col min="8696" max="8696" width="11" style="15" customWidth="1"/>
    <col min="8697" max="8697" width="17.5703125" style="15" customWidth="1"/>
    <col min="8698" max="8698" width="18.85546875" style="15" customWidth="1"/>
    <col min="8699" max="8701" width="11" style="15" customWidth="1"/>
    <col min="8702" max="8944" width="11" style="15"/>
    <col min="8945" max="8945" width="65.28515625" style="15" customWidth="1"/>
    <col min="8946" max="8946" width="15" style="15" customWidth="1"/>
    <col min="8947" max="8948" width="15.85546875" style="15" customWidth="1"/>
    <col min="8949" max="8949" width="8.5703125" style="15" customWidth="1"/>
    <col min="8950" max="8950" width="17.42578125" style="15" customWidth="1"/>
    <col min="8951" max="8951" width="20.5703125" style="15" customWidth="1"/>
    <col min="8952" max="8952" width="11" style="15" customWidth="1"/>
    <col min="8953" max="8953" width="17.5703125" style="15" customWidth="1"/>
    <col min="8954" max="8954" width="18.85546875" style="15" customWidth="1"/>
    <col min="8955" max="8957" width="11" style="15" customWidth="1"/>
    <col min="8958" max="9200" width="11" style="15"/>
    <col min="9201" max="9201" width="65.28515625" style="15" customWidth="1"/>
    <col min="9202" max="9202" width="15" style="15" customWidth="1"/>
    <col min="9203" max="9204" width="15.85546875" style="15" customWidth="1"/>
    <col min="9205" max="9205" width="8.5703125" style="15" customWidth="1"/>
    <col min="9206" max="9206" width="17.42578125" style="15" customWidth="1"/>
    <col min="9207" max="9207" width="20.5703125" style="15" customWidth="1"/>
    <col min="9208" max="9208" width="11" style="15" customWidth="1"/>
    <col min="9209" max="9209" width="17.5703125" style="15" customWidth="1"/>
    <col min="9210" max="9210" width="18.85546875" style="15" customWidth="1"/>
    <col min="9211" max="9213" width="11" style="15" customWidth="1"/>
    <col min="9214" max="9456" width="11" style="15"/>
    <col min="9457" max="9457" width="65.28515625" style="15" customWidth="1"/>
    <col min="9458" max="9458" width="15" style="15" customWidth="1"/>
    <col min="9459" max="9460" width="15.85546875" style="15" customWidth="1"/>
    <col min="9461" max="9461" width="8.5703125" style="15" customWidth="1"/>
    <col min="9462" max="9462" width="17.42578125" style="15" customWidth="1"/>
    <col min="9463" max="9463" width="20.5703125" style="15" customWidth="1"/>
    <col min="9464" max="9464" width="11" style="15" customWidth="1"/>
    <col min="9465" max="9465" width="17.5703125" style="15" customWidth="1"/>
    <col min="9466" max="9466" width="18.85546875" style="15" customWidth="1"/>
    <col min="9467" max="9469" width="11" style="15" customWidth="1"/>
    <col min="9470" max="9712" width="11" style="15"/>
    <col min="9713" max="9713" width="65.28515625" style="15" customWidth="1"/>
    <col min="9714" max="9714" width="15" style="15" customWidth="1"/>
    <col min="9715" max="9716" width="15.85546875" style="15" customWidth="1"/>
    <col min="9717" max="9717" width="8.5703125" style="15" customWidth="1"/>
    <col min="9718" max="9718" width="17.42578125" style="15" customWidth="1"/>
    <col min="9719" max="9719" width="20.5703125" style="15" customWidth="1"/>
    <col min="9720" max="9720" width="11" style="15" customWidth="1"/>
    <col min="9721" max="9721" width="17.5703125" style="15" customWidth="1"/>
    <col min="9722" max="9722" width="18.85546875" style="15" customWidth="1"/>
    <col min="9723" max="9725" width="11" style="15" customWidth="1"/>
    <col min="9726" max="9968" width="11" style="15"/>
    <col min="9969" max="9969" width="65.28515625" style="15" customWidth="1"/>
    <col min="9970" max="9970" width="15" style="15" customWidth="1"/>
    <col min="9971" max="9972" width="15.85546875" style="15" customWidth="1"/>
    <col min="9973" max="9973" width="8.5703125" style="15" customWidth="1"/>
    <col min="9974" max="9974" width="17.42578125" style="15" customWidth="1"/>
    <col min="9975" max="9975" width="20.5703125" style="15" customWidth="1"/>
    <col min="9976" max="9976" width="11" style="15" customWidth="1"/>
    <col min="9977" max="9977" width="17.5703125" style="15" customWidth="1"/>
    <col min="9978" max="9978" width="18.85546875" style="15" customWidth="1"/>
    <col min="9979" max="9981" width="11" style="15" customWidth="1"/>
    <col min="9982" max="10224" width="11" style="15"/>
    <col min="10225" max="10225" width="65.28515625" style="15" customWidth="1"/>
    <col min="10226" max="10226" width="15" style="15" customWidth="1"/>
    <col min="10227" max="10228" width="15.85546875" style="15" customWidth="1"/>
    <col min="10229" max="10229" width="8.5703125" style="15" customWidth="1"/>
    <col min="10230" max="10230" width="17.42578125" style="15" customWidth="1"/>
    <col min="10231" max="10231" width="20.5703125" style="15" customWidth="1"/>
    <col min="10232" max="10232" width="11" style="15" customWidth="1"/>
    <col min="10233" max="10233" width="17.5703125" style="15" customWidth="1"/>
    <col min="10234" max="10234" width="18.85546875" style="15" customWidth="1"/>
    <col min="10235" max="10237" width="11" style="15" customWidth="1"/>
    <col min="10238" max="10480" width="11" style="15"/>
    <col min="10481" max="10481" width="65.28515625" style="15" customWidth="1"/>
    <col min="10482" max="10482" width="15" style="15" customWidth="1"/>
    <col min="10483" max="10484" width="15.85546875" style="15" customWidth="1"/>
    <col min="10485" max="10485" width="8.5703125" style="15" customWidth="1"/>
    <col min="10486" max="10486" width="17.42578125" style="15" customWidth="1"/>
    <col min="10487" max="10487" width="20.5703125" style="15" customWidth="1"/>
    <col min="10488" max="10488" width="11" style="15" customWidth="1"/>
    <col min="10489" max="10489" width="17.5703125" style="15" customWidth="1"/>
    <col min="10490" max="10490" width="18.85546875" style="15" customWidth="1"/>
    <col min="10491" max="10493" width="11" style="15" customWidth="1"/>
    <col min="10494" max="10736" width="11" style="15"/>
    <col min="10737" max="10737" width="65.28515625" style="15" customWidth="1"/>
    <col min="10738" max="10738" width="15" style="15" customWidth="1"/>
    <col min="10739" max="10740" width="15.85546875" style="15" customWidth="1"/>
    <col min="10741" max="10741" width="8.5703125" style="15" customWidth="1"/>
    <col min="10742" max="10742" width="17.42578125" style="15" customWidth="1"/>
    <col min="10743" max="10743" width="20.5703125" style="15" customWidth="1"/>
    <col min="10744" max="10744" width="11" style="15" customWidth="1"/>
    <col min="10745" max="10745" width="17.5703125" style="15" customWidth="1"/>
    <col min="10746" max="10746" width="18.85546875" style="15" customWidth="1"/>
    <col min="10747" max="10749" width="11" style="15" customWidth="1"/>
    <col min="10750" max="10992" width="11" style="15"/>
    <col min="10993" max="10993" width="65.28515625" style="15" customWidth="1"/>
    <col min="10994" max="10994" width="15" style="15" customWidth="1"/>
    <col min="10995" max="10996" width="15.85546875" style="15" customWidth="1"/>
    <col min="10997" max="10997" width="8.5703125" style="15" customWidth="1"/>
    <col min="10998" max="10998" width="17.42578125" style="15" customWidth="1"/>
    <col min="10999" max="10999" width="20.5703125" style="15" customWidth="1"/>
    <col min="11000" max="11000" width="11" style="15" customWidth="1"/>
    <col min="11001" max="11001" width="17.5703125" style="15" customWidth="1"/>
    <col min="11002" max="11002" width="18.85546875" style="15" customWidth="1"/>
    <col min="11003" max="11005" width="11" style="15" customWidth="1"/>
    <col min="11006" max="11248" width="11" style="15"/>
    <col min="11249" max="11249" width="65.28515625" style="15" customWidth="1"/>
    <col min="11250" max="11250" width="15" style="15" customWidth="1"/>
    <col min="11251" max="11252" width="15.85546875" style="15" customWidth="1"/>
    <col min="11253" max="11253" width="8.5703125" style="15" customWidth="1"/>
    <col min="11254" max="11254" width="17.42578125" style="15" customWidth="1"/>
    <col min="11255" max="11255" width="20.5703125" style="15" customWidth="1"/>
    <col min="11256" max="11256" width="11" style="15" customWidth="1"/>
    <col min="11257" max="11257" width="17.5703125" style="15" customWidth="1"/>
    <col min="11258" max="11258" width="18.85546875" style="15" customWidth="1"/>
    <col min="11259" max="11261" width="11" style="15" customWidth="1"/>
    <col min="11262" max="11504" width="11" style="15"/>
    <col min="11505" max="11505" width="65.28515625" style="15" customWidth="1"/>
    <col min="11506" max="11506" width="15" style="15" customWidth="1"/>
    <col min="11507" max="11508" width="15.85546875" style="15" customWidth="1"/>
    <col min="11509" max="11509" width="8.5703125" style="15" customWidth="1"/>
    <col min="11510" max="11510" width="17.42578125" style="15" customWidth="1"/>
    <col min="11511" max="11511" width="20.5703125" style="15" customWidth="1"/>
    <col min="11512" max="11512" width="11" style="15" customWidth="1"/>
    <col min="11513" max="11513" width="17.5703125" style="15" customWidth="1"/>
    <col min="11514" max="11514" width="18.85546875" style="15" customWidth="1"/>
    <col min="11515" max="11517" width="11" style="15" customWidth="1"/>
    <col min="11518" max="11760" width="11" style="15"/>
    <col min="11761" max="11761" width="65.28515625" style="15" customWidth="1"/>
    <col min="11762" max="11762" width="15" style="15" customWidth="1"/>
    <col min="11763" max="11764" width="15.85546875" style="15" customWidth="1"/>
    <col min="11765" max="11765" width="8.5703125" style="15" customWidth="1"/>
    <col min="11766" max="11766" width="17.42578125" style="15" customWidth="1"/>
    <col min="11767" max="11767" width="20.5703125" style="15" customWidth="1"/>
    <col min="11768" max="11768" width="11" style="15" customWidth="1"/>
    <col min="11769" max="11769" width="17.5703125" style="15" customWidth="1"/>
    <col min="11770" max="11770" width="18.85546875" style="15" customWidth="1"/>
    <col min="11771" max="11773" width="11" style="15" customWidth="1"/>
    <col min="11774" max="12016" width="11" style="15"/>
    <col min="12017" max="12017" width="65.28515625" style="15" customWidth="1"/>
    <col min="12018" max="12018" width="15" style="15" customWidth="1"/>
    <col min="12019" max="12020" width="15.85546875" style="15" customWidth="1"/>
    <col min="12021" max="12021" width="8.5703125" style="15" customWidth="1"/>
    <col min="12022" max="12022" width="17.42578125" style="15" customWidth="1"/>
    <col min="12023" max="12023" width="20.5703125" style="15" customWidth="1"/>
    <col min="12024" max="12024" width="11" style="15" customWidth="1"/>
    <col min="12025" max="12025" width="17.5703125" style="15" customWidth="1"/>
    <col min="12026" max="12026" width="18.85546875" style="15" customWidth="1"/>
    <col min="12027" max="12029" width="11" style="15" customWidth="1"/>
    <col min="12030" max="12272" width="11" style="15"/>
    <col min="12273" max="12273" width="65.28515625" style="15" customWidth="1"/>
    <col min="12274" max="12274" width="15" style="15" customWidth="1"/>
    <col min="12275" max="12276" width="15.85546875" style="15" customWidth="1"/>
    <col min="12277" max="12277" width="8.5703125" style="15" customWidth="1"/>
    <col min="12278" max="12278" width="17.42578125" style="15" customWidth="1"/>
    <col min="12279" max="12279" width="20.5703125" style="15" customWidth="1"/>
    <col min="12280" max="12280" width="11" style="15" customWidth="1"/>
    <col min="12281" max="12281" width="17.5703125" style="15" customWidth="1"/>
    <col min="12282" max="12282" width="18.85546875" style="15" customWidth="1"/>
    <col min="12283" max="12285" width="11" style="15" customWidth="1"/>
    <col min="12286" max="12528" width="11" style="15"/>
    <col min="12529" max="12529" width="65.28515625" style="15" customWidth="1"/>
    <col min="12530" max="12530" width="15" style="15" customWidth="1"/>
    <col min="12531" max="12532" width="15.85546875" style="15" customWidth="1"/>
    <col min="12533" max="12533" width="8.5703125" style="15" customWidth="1"/>
    <col min="12534" max="12534" width="17.42578125" style="15" customWidth="1"/>
    <col min="12535" max="12535" width="20.5703125" style="15" customWidth="1"/>
    <col min="12536" max="12536" width="11" style="15" customWidth="1"/>
    <col min="12537" max="12537" width="17.5703125" style="15" customWidth="1"/>
    <col min="12538" max="12538" width="18.85546875" style="15" customWidth="1"/>
    <col min="12539" max="12541" width="11" style="15" customWidth="1"/>
    <col min="12542" max="12784" width="11" style="15"/>
    <col min="12785" max="12785" width="65.28515625" style="15" customWidth="1"/>
    <col min="12786" max="12786" width="15" style="15" customWidth="1"/>
    <col min="12787" max="12788" width="15.85546875" style="15" customWidth="1"/>
    <col min="12789" max="12789" width="8.5703125" style="15" customWidth="1"/>
    <col min="12790" max="12790" width="17.42578125" style="15" customWidth="1"/>
    <col min="12791" max="12791" width="20.5703125" style="15" customWidth="1"/>
    <col min="12792" max="12792" width="11" style="15" customWidth="1"/>
    <col min="12793" max="12793" width="17.5703125" style="15" customWidth="1"/>
    <col min="12794" max="12794" width="18.85546875" style="15" customWidth="1"/>
    <col min="12795" max="12797" width="11" style="15" customWidth="1"/>
    <col min="12798" max="13040" width="11" style="15"/>
    <col min="13041" max="13041" width="65.28515625" style="15" customWidth="1"/>
    <col min="13042" max="13042" width="15" style="15" customWidth="1"/>
    <col min="13043" max="13044" width="15.85546875" style="15" customWidth="1"/>
    <col min="13045" max="13045" width="8.5703125" style="15" customWidth="1"/>
    <col min="13046" max="13046" width="17.42578125" style="15" customWidth="1"/>
    <col min="13047" max="13047" width="20.5703125" style="15" customWidth="1"/>
    <col min="13048" max="13048" width="11" style="15" customWidth="1"/>
    <col min="13049" max="13049" width="17.5703125" style="15" customWidth="1"/>
    <col min="13050" max="13050" width="18.85546875" style="15" customWidth="1"/>
    <col min="13051" max="13053" width="11" style="15" customWidth="1"/>
    <col min="13054" max="13296" width="11" style="15"/>
    <col min="13297" max="13297" width="65.28515625" style="15" customWidth="1"/>
    <col min="13298" max="13298" width="15" style="15" customWidth="1"/>
    <col min="13299" max="13300" width="15.85546875" style="15" customWidth="1"/>
    <col min="13301" max="13301" width="8.5703125" style="15" customWidth="1"/>
    <col min="13302" max="13302" width="17.42578125" style="15" customWidth="1"/>
    <col min="13303" max="13303" width="20.5703125" style="15" customWidth="1"/>
    <col min="13304" max="13304" width="11" style="15" customWidth="1"/>
    <col min="13305" max="13305" width="17.5703125" style="15" customWidth="1"/>
    <col min="13306" max="13306" width="18.85546875" style="15" customWidth="1"/>
    <col min="13307" max="13309" width="11" style="15" customWidth="1"/>
    <col min="13310" max="13552" width="11" style="15"/>
    <col min="13553" max="13553" width="65.28515625" style="15" customWidth="1"/>
    <col min="13554" max="13554" width="15" style="15" customWidth="1"/>
    <col min="13555" max="13556" width="15.85546875" style="15" customWidth="1"/>
    <col min="13557" max="13557" width="8.5703125" style="15" customWidth="1"/>
    <col min="13558" max="13558" width="17.42578125" style="15" customWidth="1"/>
    <col min="13559" max="13559" width="20.5703125" style="15" customWidth="1"/>
    <col min="13560" max="13560" width="11" style="15" customWidth="1"/>
    <col min="13561" max="13561" width="17.5703125" style="15" customWidth="1"/>
    <col min="13562" max="13562" width="18.85546875" style="15" customWidth="1"/>
    <col min="13563" max="13565" width="11" style="15" customWidth="1"/>
    <col min="13566" max="13808" width="11" style="15"/>
    <col min="13809" max="13809" width="65.28515625" style="15" customWidth="1"/>
    <col min="13810" max="13810" width="15" style="15" customWidth="1"/>
    <col min="13811" max="13812" width="15.85546875" style="15" customWidth="1"/>
    <col min="13813" max="13813" width="8.5703125" style="15" customWidth="1"/>
    <col min="13814" max="13814" width="17.42578125" style="15" customWidth="1"/>
    <col min="13815" max="13815" width="20.5703125" style="15" customWidth="1"/>
    <col min="13816" max="13816" width="11" style="15" customWidth="1"/>
    <col min="13817" max="13817" width="17.5703125" style="15" customWidth="1"/>
    <col min="13818" max="13818" width="18.85546875" style="15" customWidth="1"/>
    <col min="13819" max="13821" width="11" style="15" customWidth="1"/>
    <col min="13822" max="14064" width="11" style="15"/>
    <col min="14065" max="14065" width="65.28515625" style="15" customWidth="1"/>
    <col min="14066" max="14066" width="15" style="15" customWidth="1"/>
    <col min="14067" max="14068" width="15.85546875" style="15" customWidth="1"/>
    <col min="14069" max="14069" width="8.5703125" style="15" customWidth="1"/>
    <col min="14070" max="14070" width="17.42578125" style="15" customWidth="1"/>
    <col min="14071" max="14071" width="20.5703125" style="15" customWidth="1"/>
    <col min="14072" max="14072" width="11" style="15" customWidth="1"/>
    <col min="14073" max="14073" width="17.5703125" style="15" customWidth="1"/>
    <col min="14074" max="14074" width="18.85546875" style="15" customWidth="1"/>
    <col min="14075" max="14077" width="11" style="15" customWidth="1"/>
    <col min="14078" max="14320" width="11" style="15"/>
    <col min="14321" max="14321" width="65.28515625" style="15" customWidth="1"/>
    <col min="14322" max="14322" width="15" style="15" customWidth="1"/>
    <col min="14323" max="14324" width="15.85546875" style="15" customWidth="1"/>
    <col min="14325" max="14325" width="8.5703125" style="15" customWidth="1"/>
    <col min="14326" max="14326" width="17.42578125" style="15" customWidth="1"/>
    <col min="14327" max="14327" width="20.5703125" style="15" customWidth="1"/>
    <col min="14328" max="14328" width="11" style="15" customWidth="1"/>
    <col min="14329" max="14329" width="17.5703125" style="15" customWidth="1"/>
    <col min="14330" max="14330" width="18.85546875" style="15" customWidth="1"/>
    <col min="14331" max="14333" width="11" style="15" customWidth="1"/>
    <col min="14334" max="14576" width="11" style="15"/>
    <col min="14577" max="14577" width="65.28515625" style="15" customWidth="1"/>
    <col min="14578" max="14578" width="15" style="15" customWidth="1"/>
    <col min="14579" max="14580" width="15.85546875" style="15" customWidth="1"/>
    <col min="14581" max="14581" width="8.5703125" style="15" customWidth="1"/>
    <col min="14582" max="14582" width="17.42578125" style="15" customWidth="1"/>
    <col min="14583" max="14583" width="20.5703125" style="15" customWidth="1"/>
    <col min="14584" max="14584" width="11" style="15" customWidth="1"/>
    <col min="14585" max="14585" width="17.5703125" style="15" customWidth="1"/>
    <col min="14586" max="14586" width="18.85546875" style="15" customWidth="1"/>
    <col min="14587" max="14589" width="11" style="15" customWidth="1"/>
    <col min="14590" max="14832" width="11" style="15"/>
    <col min="14833" max="14833" width="65.28515625" style="15" customWidth="1"/>
    <col min="14834" max="14834" width="15" style="15" customWidth="1"/>
    <col min="14835" max="14836" width="15.85546875" style="15" customWidth="1"/>
    <col min="14837" max="14837" width="8.5703125" style="15" customWidth="1"/>
    <col min="14838" max="14838" width="17.42578125" style="15" customWidth="1"/>
    <col min="14839" max="14839" width="20.5703125" style="15" customWidth="1"/>
    <col min="14840" max="14840" width="11" style="15" customWidth="1"/>
    <col min="14841" max="14841" width="17.5703125" style="15" customWidth="1"/>
    <col min="14842" max="14842" width="18.85546875" style="15" customWidth="1"/>
    <col min="14843" max="14845" width="11" style="15" customWidth="1"/>
    <col min="14846" max="15088" width="11" style="15"/>
    <col min="15089" max="15089" width="65.28515625" style="15" customWidth="1"/>
    <col min="15090" max="15090" width="15" style="15" customWidth="1"/>
    <col min="15091" max="15092" width="15.85546875" style="15" customWidth="1"/>
    <col min="15093" max="15093" width="8.5703125" style="15" customWidth="1"/>
    <col min="15094" max="15094" width="17.42578125" style="15" customWidth="1"/>
    <col min="15095" max="15095" width="20.5703125" style="15" customWidth="1"/>
    <col min="15096" max="15096" width="11" style="15" customWidth="1"/>
    <col min="15097" max="15097" width="17.5703125" style="15" customWidth="1"/>
    <col min="15098" max="15098" width="18.85546875" style="15" customWidth="1"/>
    <col min="15099" max="15101" width="11" style="15" customWidth="1"/>
    <col min="15102" max="15344" width="11" style="15"/>
    <col min="15345" max="15345" width="65.28515625" style="15" customWidth="1"/>
    <col min="15346" max="15346" width="15" style="15" customWidth="1"/>
    <col min="15347" max="15348" width="15.85546875" style="15" customWidth="1"/>
    <col min="15349" max="15349" width="8.5703125" style="15" customWidth="1"/>
    <col min="15350" max="15350" width="17.42578125" style="15" customWidth="1"/>
    <col min="15351" max="15351" width="20.5703125" style="15" customWidth="1"/>
    <col min="15352" max="15352" width="11" style="15" customWidth="1"/>
    <col min="15353" max="15353" width="17.5703125" style="15" customWidth="1"/>
    <col min="15354" max="15354" width="18.85546875" style="15" customWidth="1"/>
    <col min="15355" max="15357" width="11" style="15" customWidth="1"/>
    <col min="15358" max="15600" width="11" style="15"/>
    <col min="15601" max="15601" width="65.28515625" style="15" customWidth="1"/>
    <col min="15602" max="15602" width="15" style="15" customWidth="1"/>
    <col min="15603" max="15604" width="15.85546875" style="15" customWidth="1"/>
    <col min="15605" max="15605" width="8.5703125" style="15" customWidth="1"/>
    <col min="15606" max="15606" width="17.42578125" style="15" customWidth="1"/>
    <col min="15607" max="15607" width="20.5703125" style="15" customWidth="1"/>
    <col min="15608" max="15608" width="11" style="15" customWidth="1"/>
    <col min="15609" max="15609" width="17.5703125" style="15" customWidth="1"/>
    <col min="15610" max="15610" width="18.85546875" style="15" customWidth="1"/>
    <col min="15611" max="15613" width="11" style="15" customWidth="1"/>
    <col min="15614" max="15856" width="11" style="15"/>
    <col min="15857" max="15857" width="65.28515625" style="15" customWidth="1"/>
    <col min="15858" max="15858" width="15" style="15" customWidth="1"/>
    <col min="15859" max="15860" width="15.85546875" style="15" customWidth="1"/>
    <col min="15861" max="15861" width="8.5703125" style="15" customWidth="1"/>
    <col min="15862" max="15862" width="17.42578125" style="15" customWidth="1"/>
    <col min="15863" max="15863" width="20.5703125" style="15" customWidth="1"/>
    <col min="15864" max="15864" width="11" style="15" customWidth="1"/>
    <col min="15865" max="15865" width="17.5703125" style="15" customWidth="1"/>
    <col min="15866" max="15866" width="18.85546875" style="15" customWidth="1"/>
    <col min="15867" max="15869" width="11" style="15" customWidth="1"/>
    <col min="15870" max="16112" width="11" style="15"/>
    <col min="16113" max="16113" width="65.28515625" style="15" customWidth="1"/>
    <col min="16114" max="16114" width="15" style="15" customWidth="1"/>
    <col min="16115" max="16116" width="15.85546875" style="15" customWidth="1"/>
    <col min="16117" max="16117" width="8.5703125" style="15" customWidth="1"/>
    <col min="16118" max="16118" width="17.42578125" style="15" customWidth="1"/>
    <col min="16119" max="16119" width="20.5703125" style="15" customWidth="1"/>
    <col min="16120" max="16120" width="11" style="15" customWidth="1"/>
    <col min="16121" max="16121" width="17.5703125" style="15" customWidth="1"/>
    <col min="16122" max="16122" width="18.85546875" style="15" customWidth="1"/>
    <col min="16123" max="16125" width="11" style="15" customWidth="1"/>
    <col min="16126" max="16384" width="11" style="15"/>
  </cols>
  <sheetData>
    <row r="1" spans="1:830" s="5" customFormat="1" ht="15" customHeight="1" x14ac:dyDescent="0.25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  <c r="JB1" s="20"/>
      <c r="JC1" s="20"/>
      <c r="JD1" s="20"/>
      <c r="JE1" s="20"/>
      <c r="JF1" s="20"/>
      <c r="JG1" s="20"/>
      <c r="JH1" s="20"/>
      <c r="JI1" s="20"/>
      <c r="JJ1" s="20"/>
      <c r="JK1" s="20"/>
      <c r="JL1" s="20"/>
      <c r="JM1" s="20"/>
      <c r="JN1" s="20"/>
      <c r="JO1" s="20"/>
      <c r="JP1" s="20"/>
      <c r="JQ1" s="20"/>
      <c r="JR1" s="20"/>
      <c r="JS1" s="20"/>
      <c r="JT1" s="20"/>
      <c r="JU1" s="20"/>
      <c r="JV1" s="20"/>
      <c r="JW1" s="20"/>
      <c r="JX1" s="20"/>
      <c r="JY1" s="20"/>
      <c r="JZ1" s="20"/>
      <c r="KA1" s="20"/>
      <c r="KB1" s="20"/>
      <c r="KC1" s="20"/>
      <c r="KD1" s="20"/>
      <c r="KE1" s="20"/>
      <c r="KF1" s="20"/>
      <c r="KG1" s="20"/>
      <c r="KH1" s="20"/>
      <c r="KI1" s="20"/>
      <c r="KJ1" s="20"/>
      <c r="KK1" s="20"/>
      <c r="KL1" s="20"/>
      <c r="KM1" s="20"/>
      <c r="KN1" s="20"/>
      <c r="KO1" s="20"/>
      <c r="KP1" s="20"/>
      <c r="KQ1" s="20"/>
      <c r="KR1" s="20"/>
      <c r="KS1" s="20"/>
      <c r="KT1" s="20"/>
      <c r="KU1" s="20"/>
      <c r="KV1" s="20"/>
      <c r="KW1" s="20"/>
      <c r="KX1" s="20"/>
      <c r="KY1" s="20"/>
      <c r="KZ1" s="20"/>
      <c r="LA1" s="20"/>
      <c r="LB1" s="20"/>
      <c r="LC1" s="20"/>
      <c r="LD1" s="20"/>
      <c r="LE1" s="20"/>
      <c r="LF1" s="20"/>
      <c r="LG1" s="20"/>
      <c r="LH1" s="20"/>
      <c r="LI1" s="20"/>
      <c r="LJ1" s="20"/>
      <c r="LK1" s="20"/>
      <c r="LL1" s="20"/>
      <c r="LM1" s="20"/>
      <c r="LN1" s="20"/>
      <c r="LO1" s="20"/>
      <c r="LP1" s="20"/>
      <c r="LQ1" s="20"/>
      <c r="LR1" s="20"/>
      <c r="LS1" s="20"/>
      <c r="LT1" s="20"/>
      <c r="LU1" s="20"/>
      <c r="LV1" s="20"/>
      <c r="LW1" s="20"/>
      <c r="LX1" s="20"/>
      <c r="LY1" s="20"/>
      <c r="LZ1" s="20"/>
      <c r="MA1" s="20"/>
      <c r="MB1" s="20"/>
      <c r="MC1" s="20"/>
      <c r="MD1" s="20"/>
      <c r="ME1" s="20"/>
      <c r="MF1" s="20"/>
      <c r="MG1" s="20"/>
      <c r="MH1" s="20"/>
      <c r="MI1" s="20"/>
      <c r="MJ1" s="20"/>
      <c r="MK1" s="20"/>
      <c r="ML1" s="20"/>
      <c r="MM1" s="20"/>
      <c r="MN1" s="20"/>
      <c r="MO1" s="20"/>
      <c r="MP1" s="20"/>
      <c r="MQ1" s="20"/>
      <c r="MR1" s="20"/>
      <c r="MS1" s="20"/>
      <c r="MT1" s="20"/>
      <c r="MU1" s="20"/>
      <c r="MV1" s="20"/>
      <c r="MW1" s="20"/>
      <c r="MX1" s="20"/>
      <c r="MY1" s="20"/>
      <c r="MZ1" s="20"/>
      <c r="NA1" s="20"/>
      <c r="NB1" s="20"/>
      <c r="NC1" s="20"/>
      <c r="ND1" s="20"/>
      <c r="NE1" s="20"/>
      <c r="NF1" s="20"/>
      <c r="NG1" s="20"/>
      <c r="NH1" s="20"/>
      <c r="NI1" s="20"/>
      <c r="NJ1" s="20"/>
      <c r="NK1" s="20"/>
      <c r="NL1" s="20"/>
      <c r="NM1" s="20"/>
      <c r="NN1" s="20"/>
      <c r="NO1" s="20"/>
      <c r="NP1" s="20"/>
      <c r="NQ1" s="20"/>
      <c r="NR1" s="20"/>
      <c r="NS1" s="20"/>
      <c r="NT1" s="20"/>
      <c r="NU1" s="20"/>
      <c r="NV1" s="20"/>
      <c r="NW1" s="20"/>
      <c r="NX1" s="20"/>
      <c r="NY1" s="20"/>
      <c r="NZ1" s="20"/>
      <c r="OA1" s="20"/>
      <c r="OB1" s="20"/>
      <c r="OC1" s="20"/>
      <c r="OD1" s="20"/>
      <c r="OE1" s="20"/>
      <c r="OF1" s="20"/>
      <c r="OG1" s="20"/>
      <c r="OH1" s="20"/>
      <c r="OI1" s="20"/>
      <c r="OJ1" s="20"/>
      <c r="OK1" s="20"/>
      <c r="OL1" s="20"/>
      <c r="OM1" s="20"/>
      <c r="ON1" s="20"/>
      <c r="OO1" s="20"/>
      <c r="OP1" s="20"/>
      <c r="OQ1" s="20"/>
      <c r="OR1" s="20"/>
      <c r="OS1" s="20"/>
      <c r="OT1" s="20"/>
      <c r="OU1" s="20"/>
      <c r="OV1" s="20"/>
      <c r="OW1" s="20"/>
      <c r="OX1" s="20"/>
      <c r="OY1" s="20"/>
      <c r="OZ1" s="20"/>
      <c r="PA1" s="20"/>
      <c r="PB1" s="20"/>
      <c r="PC1" s="20"/>
      <c r="PD1" s="20"/>
      <c r="PE1" s="20"/>
      <c r="PF1" s="20"/>
      <c r="PG1" s="20"/>
      <c r="PH1" s="20"/>
      <c r="PI1" s="20"/>
      <c r="PJ1" s="20"/>
      <c r="PK1" s="20"/>
      <c r="PL1" s="20"/>
      <c r="PM1" s="20"/>
      <c r="PN1" s="20"/>
      <c r="PO1" s="20"/>
      <c r="PP1" s="20"/>
      <c r="PQ1" s="20"/>
      <c r="PR1" s="20"/>
      <c r="PS1" s="20"/>
      <c r="PT1" s="20"/>
      <c r="PU1" s="20"/>
      <c r="PV1" s="20"/>
      <c r="PW1" s="20"/>
      <c r="PX1" s="20"/>
      <c r="PY1" s="20"/>
      <c r="PZ1" s="20"/>
      <c r="QA1" s="20"/>
      <c r="QB1" s="20"/>
      <c r="QC1" s="20"/>
      <c r="QD1" s="20"/>
      <c r="QE1" s="20"/>
      <c r="QF1" s="20"/>
      <c r="QG1" s="20"/>
      <c r="QH1" s="20"/>
      <c r="QI1" s="20"/>
      <c r="QJ1" s="20"/>
      <c r="QK1" s="20"/>
      <c r="QL1" s="20"/>
      <c r="QM1" s="20"/>
      <c r="QN1" s="20"/>
      <c r="QO1" s="20"/>
      <c r="QP1" s="20"/>
      <c r="QQ1" s="20"/>
      <c r="QR1" s="20"/>
      <c r="QS1" s="20"/>
      <c r="QT1" s="20"/>
      <c r="QU1" s="20"/>
      <c r="QV1" s="20"/>
      <c r="QW1" s="20"/>
      <c r="QX1" s="20"/>
      <c r="QY1" s="20"/>
      <c r="QZ1" s="20"/>
      <c r="RA1" s="20"/>
      <c r="RB1" s="20"/>
      <c r="RC1" s="20"/>
      <c r="RD1" s="20"/>
      <c r="RE1" s="20"/>
      <c r="RF1" s="20"/>
      <c r="RG1" s="20"/>
      <c r="RH1" s="20"/>
      <c r="RI1" s="20"/>
      <c r="RJ1" s="20"/>
      <c r="RK1" s="20"/>
      <c r="RL1" s="20"/>
      <c r="RM1" s="20"/>
      <c r="RN1" s="20"/>
      <c r="RO1" s="20"/>
      <c r="RP1" s="20"/>
      <c r="RQ1" s="20"/>
      <c r="RR1" s="20"/>
      <c r="RS1" s="20"/>
      <c r="RT1" s="20"/>
      <c r="RU1" s="20"/>
      <c r="RV1" s="20"/>
      <c r="RW1" s="20"/>
      <c r="RX1" s="20"/>
      <c r="RY1" s="20"/>
      <c r="RZ1" s="20"/>
      <c r="SA1" s="20"/>
      <c r="SB1" s="20"/>
      <c r="SC1" s="20"/>
      <c r="SD1" s="20"/>
      <c r="SE1" s="20"/>
      <c r="SF1" s="20"/>
      <c r="SG1" s="20"/>
      <c r="SH1" s="20"/>
      <c r="SI1" s="20"/>
      <c r="SJ1" s="20"/>
      <c r="SK1" s="20"/>
      <c r="SL1" s="20"/>
      <c r="SM1" s="20"/>
      <c r="SN1" s="20"/>
      <c r="SO1" s="20"/>
      <c r="SP1" s="20"/>
      <c r="SQ1" s="20"/>
      <c r="SR1" s="20"/>
      <c r="SS1" s="20"/>
      <c r="ST1" s="20"/>
      <c r="SU1" s="20"/>
      <c r="SV1" s="20"/>
      <c r="SW1" s="20"/>
      <c r="SX1" s="20"/>
      <c r="SY1" s="20"/>
      <c r="SZ1" s="20"/>
      <c r="TA1" s="20"/>
      <c r="TB1" s="20"/>
      <c r="TC1" s="20"/>
      <c r="TD1" s="20"/>
      <c r="TE1" s="20"/>
      <c r="TF1" s="20"/>
      <c r="TG1" s="20"/>
      <c r="TH1" s="20"/>
      <c r="TI1" s="20"/>
      <c r="TJ1" s="20"/>
      <c r="TK1" s="20"/>
      <c r="TL1" s="20"/>
      <c r="TM1" s="20"/>
      <c r="TN1" s="20"/>
      <c r="TO1" s="20"/>
      <c r="TP1" s="20"/>
      <c r="TQ1" s="20"/>
      <c r="TR1" s="20"/>
      <c r="TS1" s="20"/>
      <c r="TT1" s="20"/>
      <c r="TU1" s="20"/>
      <c r="TV1" s="20"/>
      <c r="TW1" s="20"/>
      <c r="TX1" s="20"/>
      <c r="TY1" s="20"/>
      <c r="TZ1" s="20"/>
      <c r="UA1" s="20"/>
      <c r="UB1" s="20"/>
      <c r="UC1" s="20"/>
      <c r="UD1" s="20"/>
      <c r="UE1" s="20"/>
      <c r="UF1" s="20"/>
      <c r="UG1" s="20"/>
      <c r="UH1" s="20"/>
      <c r="UI1" s="20"/>
      <c r="UJ1" s="20"/>
      <c r="UK1" s="20"/>
      <c r="UL1" s="20"/>
      <c r="UM1" s="20"/>
      <c r="UN1" s="20"/>
      <c r="UO1" s="20"/>
      <c r="UP1" s="20"/>
      <c r="UQ1" s="20"/>
      <c r="UR1" s="20"/>
      <c r="US1" s="20"/>
      <c r="UT1" s="20"/>
      <c r="UU1" s="20"/>
      <c r="UV1" s="20"/>
      <c r="UW1" s="20"/>
      <c r="UX1" s="20"/>
      <c r="UY1" s="20"/>
      <c r="UZ1" s="20"/>
      <c r="VA1" s="20"/>
      <c r="VB1" s="20"/>
      <c r="VC1" s="20"/>
      <c r="VD1" s="20"/>
      <c r="VE1" s="20"/>
      <c r="VF1" s="20"/>
      <c r="VG1" s="20"/>
      <c r="VH1" s="20"/>
      <c r="VI1" s="20"/>
      <c r="VJ1" s="20"/>
      <c r="VK1" s="20"/>
      <c r="VL1" s="20"/>
      <c r="VM1" s="20"/>
      <c r="VN1" s="20"/>
      <c r="VO1" s="20"/>
      <c r="VP1" s="20"/>
      <c r="VQ1" s="20"/>
      <c r="VR1" s="20"/>
      <c r="VS1" s="20"/>
      <c r="VT1" s="20"/>
      <c r="VU1" s="20"/>
      <c r="VV1" s="20"/>
      <c r="VW1" s="20"/>
      <c r="VX1" s="20"/>
      <c r="VY1" s="20"/>
      <c r="VZ1" s="20"/>
      <c r="WA1" s="20"/>
      <c r="WB1" s="20"/>
      <c r="WC1" s="20"/>
      <c r="WD1" s="20"/>
      <c r="WE1" s="20"/>
      <c r="WF1" s="20"/>
      <c r="WG1" s="20"/>
      <c r="WH1" s="20"/>
      <c r="WI1" s="20"/>
      <c r="WJ1" s="20"/>
      <c r="WK1" s="20"/>
      <c r="WL1" s="20"/>
      <c r="WM1" s="20"/>
      <c r="WN1" s="20"/>
      <c r="WO1" s="20"/>
      <c r="WP1" s="20"/>
      <c r="WQ1" s="20"/>
      <c r="WR1" s="20"/>
      <c r="WS1" s="20"/>
      <c r="WT1" s="20"/>
      <c r="WU1" s="20"/>
      <c r="WV1" s="20"/>
      <c r="WW1" s="20"/>
      <c r="WX1" s="20"/>
      <c r="WY1" s="20"/>
      <c r="WZ1" s="20"/>
      <c r="XA1" s="20"/>
      <c r="XB1" s="20"/>
      <c r="XC1" s="20"/>
      <c r="XD1" s="20"/>
      <c r="XE1" s="20"/>
      <c r="XF1" s="20"/>
      <c r="XG1" s="20"/>
      <c r="XH1" s="20"/>
      <c r="XI1" s="20"/>
      <c r="XJ1" s="20"/>
      <c r="XK1" s="20"/>
      <c r="XL1" s="20"/>
      <c r="XM1" s="20"/>
      <c r="XN1" s="20"/>
      <c r="XO1" s="20"/>
      <c r="XP1" s="20"/>
      <c r="XQ1" s="20"/>
      <c r="XR1" s="20"/>
      <c r="XS1" s="20"/>
      <c r="XT1" s="20"/>
      <c r="XU1" s="20"/>
      <c r="XV1" s="20"/>
      <c r="XW1" s="20"/>
      <c r="XX1" s="20"/>
      <c r="XY1" s="20"/>
      <c r="XZ1" s="20"/>
      <c r="YA1" s="20"/>
      <c r="YB1" s="20"/>
      <c r="YC1" s="20"/>
      <c r="YD1" s="20"/>
      <c r="YE1" s="20"/>
      <c r="YF1" s="20"/>
      <c r="YG1" s="20"/>
      <c r="YH1" s="20"/>
      <c r="YI1" s="20"/>
      <c r="YJ1" s="20"/>
      <c r="YK1" s="20"/>
      <c r="YL1" s="20"/>
      <c r="YM1" s="20"/>
      <c r="YN1" s="20"/>
      <c r="YO1" s="20"/>
      <c r="YP1" s="20"/>
      <c r="YQ1" s="20"/>
      <c r="YR1" s="20"/>
      <c r="YS1" s="20"/>
      <c r="YT1" s="20"/>
      <c r="YU1" s="20"/>
      <c r="YV1" s="20"/>
      <c r="YW1" s="20"/>
      <c r="YX1" s="20"/>
      <c r="YY1" s="20"/>
      <c r="YZ1" s="20"/>
      <c r="ZA1" s="20"/>
      <c r="ZB1" s="20"/>
      <c r="ZC1" s="20"/>
      <c r="ZD1" s="20"/>
      <c r="ZE1" s="20"/>
      <c r="ZF1" s="20"/>
      <c r="ZG1" s="20"/>
      <c r="ZH1" s="20"/>
      <c r="ZI1" s="20"/>
      <c r="ZJ1" s="20"/>
      <c r="ZK1" s="20"/>
      <c r="ZL1" s="20"/>
      <c r="ZM1" s="20"/>
      <c r="ZN1" s="20"/>
      <c r="ZO1" s="20"/>
      <c r="ZP1" s="20"/>
      <c r="ZQ1" s="20"/>
      <c r="ZR1" s="20"/>
      <c r="ZS1" s="20"/>
      <c r="ZT1" s="20"/>
      <c r="ZU1" s="20"/>
      <c r="ZV1" s="20"/>
      <c r="ZW1" s="20"/>
      <c r="ZX1" s="20"/>
      <c r="ZY1" s="20"/>
      <c r="ZZ1" s="20"/>
      <c r="AAA1" s="20"/>
      <c r="AAB1" s="20"/>
      <c r="AAC1" s="20"/>
      <c r="AAD1" s="20"/>
      <c r="AAE1" s="20"/>
      <c r="AAF1" s="20"/>
      <c r="AAG1" s="20"/>
      <c r="AAH1" s="20"/>
      <c r="AAI1" s="20"/>
      <c r="AAJ1" s="20"/>
      <c r="AAK1" s="20"/>
      <c r="AAL1" s="20"/>
      <c r="AAM1" s="20"/>
      <c r="AAN1" s="20"/>
      <c r="AAO1" s="20"/>
      <c r="AAP1" s="20"/>
      <c r="AAQ1" s="20"/>
      <c r="AAR1" s="20"/>
      <c r="AAS1" s="20"/>
      <c r="AAT1" s="20"/>
      <c r="AAU1" s="20"/>
      <c r="AAV1" s="20"/>
      <c r="AAW1" s="20"/>
      <c r="AAX1" s="20"/>
      <c r="AAY1" s="20"/>
      <c r="AAZ1" s="20"/>
      <c r="ABA1" s="20"/>
      <c r="ABB1" s="20"/>
      <c r="ABC1" s="20"/>
      <c r="ABD1" s="20"/>
      <c r="ABE1" s="20"/>
      <c r="ABF1" s="20"/>
      <c r="ABG1" s="20"/>
      <c r="ABH1" s="20"/>
      <c r="ABI1" s="20"/>
      <c r="ABJ1" s="20"/>
      <c r="ABK1" s="20"/>
      <c r="ABL1" s="20"/>
      <c r="ABM1" s="20"/>
      <c r="ABN1" s="20"/>
      <c r="ABO1" s="20"/>
      <c r="ABP1" s="20"/>
      <c r="ABQ1" s="20"/>
      <c r="ABR1" s="20"/>
      <c r="ABS1" s="20"/>
      <c r="ABT1" s="20"/>
      <c r="ABU1" s="20"/>
      <c r="ABV1" s="20"/>
      <c r="ABW1" s="20"/>
      <c r="ABX1" s="20"/>
      <c r="ABY1" s="20"/>
      <c r="ABZ1" s="20"/>
      <c r="ACA1" s="20"/>
      <c r="ACB1" s="20"/>
      <c r="ACC1" s="20"/>
      <c r="ACD1" s="20"/>
      <c r="ACE1" s="20"/>
      <c r="ACF1" s="20"/>
      <c r="ACG1" s="20"/>
      <c r="ACH1" s="20"/>
      <c r="ACI1" s="20"/>
      <c r="ACJ1" s="20"/>
      <c r="ACK1" s="20"/>
      <c r="ACL1" s="20"/>
      <c r="ACM1" s="20"/>
      <c r="ACN1" s="20"/>
      <c r="ACO1" s="20"/>
      <c r="ACP1" s="20"/>
      <c r="ACQ1" s="20"/>
      <c r="ACR1" s="20"/>
      <c r="ACS1" s="20"/>
      <c r="ACT1" s="20"/>
      <c r="ACU1" s="20"/>
      <c r="ACV1" s="20"/>
      <c r="ACW1" s="20"/>
      <c r="ACX1" s="20"/>
      <c r="ACY1" s="20"/>
      <c r="ACZ1" s="20"/>
      <c r="ADA1" s="20"/>
      <c r="ADB1" s="20"/>
      <c r="ADC1" s="20"/>
      <c r="ADD1" s="20"/>
      <c r="ADE1" s="20"/>
      <c r="ADF1" s="20"/>
      <c r="ADG1" s="20"/>
      <c r="ADH1" s="20"/>
      <c r="ADI1" s="20"/>
      <c r="ADJ1" s="20"/>
      <c r="ADK1" s="20"/>
      <c r="ADL1" s="20"/>
      <c r="ADM1" s="20"/>
      <c r="ADN1" s="20"/>
      <c r="ADO1" s="20"/>
      <c r="ADP1" s="20"/>
      <c r="ADQ1" s="20"/>
      <c r="ADR1" s="20"/>
      <c r="ADS1" s="20"/>
      <c r="ADT1" s="20"/>
      <c r="ADU1" s="20"/>
      <c r="ADV1" s="20"/>
      <c r="ADW1" s="20"/>
      <c r="ADX1" s="20"/>
      <c r="ADY1" s="20"/>
      <c r="ADZ1" s="20"/>
      <c r="AEA1" s="20"/>
      <c r="AEB1" s="20"/>
      <c r="AEC1" s="20"/>
      <c r="AED1" s="20"/>
      <c r="AEE1" s="20"/>
      <c r="AEF1" s="20"/>
      <c r="AEG1" s="20"/>
      <c r="AEH1" s="20"/>
      <c r="AEI1" s="20"/>
      <c r="AEJ1" s="20"/>
      <c r="AEK1" s="20"/>
      <c r="AEL1" s="20"/>
      <c r="AEM1" s="20"/>
      <c r="AEN1" s="20"/>
      <c r="AEO1" s="20"/>
      <c r="AEP1" s="20"/>
      <c r="AEQ1" s="20"/>
      <c r="AER1" s="20"/>
      <c r="AES1" s="20"/>
      <c r="AET1" s="20"/>
      <c r="AEU1" s="20"/>
      <c r="AEV1" s="20"/>
      <c r="AEW1" s="20"/>
      <c r="AEX1" s="20"/>
    </row>
    <row r="2" spans="1:830" s="5" customFormat="1" ht="15" customHeight="1" x14ac:dyDescent="0.25">
      <c r="A2" s="20" t="s">
        <v>39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</row>
    <row r="3" spans="1:830" s="5" customFormat="1" ht="9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</row>
    <row r="4" spans="1:830" s="7" customFormat="1" ht="12" x14ac:dyDescent="0.2">
      <c r="A4" s="3" t="s">
        <v>0</v>
      </c>
      <c r="B4" s="6">
        <v>2015</v>
      </c>
      <c r="C4" s="6">
        <v>2016</v>
      </c>
      <c r="D4" s="6">
        <v>2017</v>
      </c>
      <c r="E4" s="7">
        <v>2018</v>
      </c>
      <c r="F4" s="7">
        <v>2019</v>
      </c>
      <c r="G4" s="6">
        <v>2020</v>
      </c>
      <c r="H4" s="6">
        <v>2021</v>
      </c>
      <c r="I4" s="6">
        <v>2022</v>
      </c>
    </row>
    <row r="5" spans="1:830" s="7" customFormat="1" ht="12" x14ac:dyDescent="0.2">
      <c r="B5" s="4"/>
      <c r="C5" s="4"/>
      <c r="D5" s="4"/>
      <c r="F5" s="5"/>
    </row>
    <row r="6" spans="1:830" s="5" customFormat="1" ht="12" x14ac:dyDescent="0.25">
      <c r="A6" s="8" t="s">
        <v>1</v>
      </c>
      <c r="B6" s="9">
        <v>331459.26999999996</v>
      </c>
      <c r="C6" s="9">
        <v>369725.87300000002</v>
      </c>
      <c r="D6" s="9">
        <v>422424</v>
      </c>
      <c r="E6" s="9">
        <v>462479</v>
      </c>
      <c r="F6" s="9">
        <v>495376</v>
      </c>
      <c r="G6" s="23">
        <v>522495</v>
      </c>
      <c r="H6" s="28">
        <v>597371</v>
      </c>
      <c r="I6" s="28">
        <v>687070</v>
      </c>
    </row>
    <row r="7" spans="1:830" s="5" customFormat="1" ht="12" x14ac:dyDescent="0.2">
      <c r="A7" s="8"/>
      <c r="B7" s="21"/>
      <c r="C7" s="21"/>
      <c r="D7" s="21"/>
      <c r="E7" s="21"/>
      <c r="F7" s="21"/>
      <c r="G7" s="24"/>
    </row>
    <row r="8" spans="1:830" s="5" customFormat="1" ht="12" x14ac:dyDescent="0.2">
      <c r="A8" s="8" t="s">
        <v>2</v>
      </c>
      <c r="B8" s="1">
        <v>297233.59999999998</v>
      </c>
      <c r="C8" s="1">
        <v>328944.98000000004</v>
      </c>
      <c r="D8" s="1">
        <v>375755</v>
      </c>
      <c r="E8" s="1">
        <v>408089</v>
      </c>
      <c r="F8" s="1">
        <v>439922</v>
      </c>
      <c r="G8" s="24">
        <v>468194</v>
      </c>
      <c r="H8" s="27">
        <v>540377</v>
      </c>
      <c r="I8" s="27">
        <v>620939</v>
      </c>
    </row>
    <row r="9" spans="1:830" s="5" customFormat="1" ht="12" x14ac:dyDescent="0.2">
      <c r="A9" s="10" t="s">
        <v>3</v>
      </c>
      <c r="B9" s="1">
        <v>107823</v>
      </c>
      <c r="C9" s="1">
        <v>127715.48</v>
      </c>
      <c r="D9" s="1">
        <v>152687</v>
      </c>
      <c r="E9" s="1">
        <v>168686</v>
      </c>
      <c r="F9" s="1">
        <v>180884</v>
      </c>
      <c r="G9" s="24">
        <v>191887</v>
      </c>
      <c r="H9" s="27">
        <v>214539</v>
      </c>
      <c r="I9" s="27">
        <v>248343</v>
      </c>
    </row>
    <row r="10" spans="1:830" s="5" customFormat="1" ht="12" x14ac:dyDescent="0.2">
      <c r="A10" s="3" t="s">
        <v>4</v>
      </c>
      <c r="B10" s="1">
        <v>79896</v>
      </c>
      <c r="C10" s="1">
        <v>96707.7</v>
      </c>
      <c r="D10" s="1">
        <v>118394</v>
      </c>
      <c r="E10" s="1">
        <v>132246</v>
      </c>
      <c r="F10" s="1">
        <v>140495</v>
      </c>
      <c r="G10" s="24">
        <v>148012</v>
      </c>
      <c r="H10" s="27">
        <v>166867</v>
      </c>
      <c r="I10" s="27">
        <v>194741</v>
      </c>
    </row>
    <row r="11" spans="1:830" s="5" customFormat="1" ht="12" x14ac:dyDescent="0.2">
      <c r="A11" s="3" t="s">
        <v>5</v>
      </c>
      <c r="B11" s="1">
        <v>20152</v>
      </c>
      <c r="C11" s="1">
        <v>22213.58</v>
      </c>
      <c r="D11" s="1">
        <v>23295</v>
      </c>
      <c r="E11" s="1">
        <v>23620</v>
      </c>
      <c r="F11" s="1">
        <v>25972</v>
      </c>
      <c r="G11" s="24">
        <v>27338</v>
      </c>
      <c r="H11" s="27">
        <v>30428</v>
      </c>
      <c r="I11" s="27">
        <v>35075</v>
      </c>
    </row>
    <row r="12" spans="1:830" s="5" customFormat="1" ht="12" x14ac:dyDescent="0.2">
      <c r="A12" s="3" t="s">
        <v>6</v>
      </c>
      <c r="B12" s="1">
        <v>1238</v>
      </c>
      <c r="C12" s="1">
        <v>1363.9</v>
      </c>
      <c r="D12" s="1">
        <v>1512</v>
      </c>
      <c r="E12" s="1">
        <v>1747</v>
      </c>
      <c r="F12" s="1">
        <v>2107</v>
      </c>
      <c r="G12" s="24">
        <v>2456</v>
      </c>
      <c r="H12" s="27">
        <v>2247</v>
      </c>
      <c r="I12" s="27">
        <v>2359</v>
      </c>
    </row>
    <row r="13" spans="1:830" s="5" customFormat="1" ht="12" x14ac:dyDescent="0.2">
      <c r="A13" s="3" t="s">
        <v>7</v>
      </c>
      <c r="B13" s="1">
        <v>6537</v>
      </c>
      <c r="C13" s="1">
        <v>7430.3</v>
      </c>
      <c r="D13" s="1">
        <v>9486</v>
      </c>
      <c r="E13" s="1">
        <v>11073</v>
      </c>
      <c r="F13" s="1">
        <v>12310</v>
      </c>
      <c r="G13" s="24">
        <v>14081</v>
      </c>
      <c r="H13" s="27">
        <v>14998</v>
      </c>
      <c r="I13" s="27">
        <v>16168</v>
      </c>
    </row>
    <row r="14" spans="1:830" s="5" customFormat="1" ht="12" x14ac:dyDescent="0.2">
      <c r="A14" s="10" t="s">
        <v>8</v>
      </c>
      <c r="B14" s="1">
        <v>184320.6</v>
      </c>
      <c r="C14" s="1">
        <v>196174.30000000002</v>
      </c>
      <c r="D14" s="1">
        <v>216696</v>
      </c>
      <c r="E14" s="1">
        <v>229765</v>
      </c>
      <c r="F14" s="1">
        <v>248787</v>
      </c>
      <c r="G14" s="24">
        <v>265683</v>
      </c>
      <c r="H14" s="27">
        <v>313095</v>
      </c>
      <c r="I14" s="27">
        <v>358026</v>
      </c>
    </row>
    <row r="15" spans="1:830" s="5" customFormat="1" ht="12" x14ac:dyDescent="0.2">
      <c r="A15" s="3" t="s">
        <v>9</v>
      </c>
      <c r="B15" s="1">
        <v>171835.3</v>
      </c>
      <c r="C15" s="1">
        <v>184005.7</v>
      </c>
      <c r="D15" s="1">
        <v>203913</v>
      </c>
      <c r="E15" s="1">
        <v>216346</v>
      </c>
      <c r="F15" s="1">
        <v>234591</v>
      </c>
      <c r="G15" s="24">
        <v>251058</v>
      </c>
      <c r="H15" s="27">
        <v>295013</v>
      </c>
      <c r="I15" s="27">
        <v>337151</v>
      </c>
    </row>
    <row r="16" spans="1:830" s="5" customFormat="1" ht="12" x14ac:dyDescent="0.2">
      <c r="A16" s="10" t="s">
        <v>10</v>
      </c>
      <c r="B16" s="1">
        <v>110.06</v>
      </c>
      <c r="C16" s="1">
        <v>117.5</v>
      </c>
      <c r="D16" s="1">
        <v>125</v>
      </c>
      <c r="E16" s="1">
        <v>132</v>
      </c>
      <c r="F16" s="1">
        <v>101</v>
      </c>
      <c r="G16" s="24">
        <v>95</v>
      </c>
      <c r="H16" s="24">
        <v>102</v>
      </c>
      <c r="I16" s="27">
        <v>377</v>
      </c>
    </row>
    <row r="17" spans="1:9" s="5" customFormat="1" ht="12" x14ac:dyDescent="0.2">
      <c r="A17" s="10" t="s">
        <v>11</v>
      </c>
      <c r="B17" s="1">
        <v>11343.2</v>
      </c>
      <c r="C17" s="1">
        <v>10956.5</v>
      </c>
      <c r="D17" s="1">
        <v>11520</v>
      </c>
      <c r="E17" s="1">
        <v>12060</v>
      </c>
      <c r="F17" s="1">
        <v>12848</v>
      </c>
      <c r="G17" s="24">
        <v>13299</v>
      </c>
      <c r="H17" s="27">
        <v>16502</v>
      </c>
      <c r="I17" s="27">
        <v>18821</v>
      </c>
    </row>
    <row r="18" spans="1:9" s="5" customFormat="1" ht="12" x14ac:dyDescent="0.2">
      <c r="A18" s="10" t="s">
        <v>12</v>
      </c>
      <c r="B18" s="1">
        <v>1032.04</v>
      </c>
      <c r="C18" s="1">
        <v>1094.5999999999999</v>
      </c>
      <c r="D18" s="1">
        <v>1138</v>
      </c>
      <c r="E18" s="1">
        <v>1227</v>
      </c>
      <c r="F18" s="1">
        <v>1247</v>
      </c>
      <c r="G18" s="24">
        <v>1231</v>
      </c>
      <c r="H18" s="27">
        <v>1479</v>
      </c>
      <c r="I18" s="27">
        <v>1677</v>
      </c>
    </row>
    <row r="19" spans="1:9" s="5" customFormat="1" ht="12" x14ac:dyDescent="0.2">
      <c r="A19" s="10" t="s">
        <v>13</v>
      </c>
      <c r="B19" s="1">
        <v>5090</v>
      </c>
      <c r="C19" s="1">
        <v>5055.2</v>
      </c>
      <c r="D19" s="1">
        <v>6372</v>
      </c>
      <c r="E19" s="1">
        <v>9638</v>
      </c>
      <c r="F19" s="1">
        <v>10251</v>
      </c>
      <c r="G19" s="24">
        <v>10624</v>
      </c>
      <c r="H19" s="27">
        <v>12743</v>
      </c>
      <c r="I19" s="27">
        <v>14570</v>
      </c>
    </row>
    <row r="20" spans="1:9" s="5" customFormat="1" ht="12" x14ac:dyDescent="0.2">
      <c r="A20" s="4" t="s">
        <v>14</v>
      </c>
      <c r="B20" s="1">
        <v>24341</v>
      </c>
      <c r="C20" s="1">
        <v>27117.227999999999</v>
      </c>
      <c r="D20" s="1">
        <v>31729</v>
      </c>
      <c r="E20" s="1">
        <v>32724</v>
      </c>
      <c r="F20" s="1">
        <v>37752</v>
      </c>
      <c r="G20" s="24">
        <v>32908</v>
      </c>
      <c r="H20" s="27">
        <v>39370</v>
      </c>
      <c r="I20" s="27">
        <v>45333</v>
      </c>
    </row>
    <row r="21" spans="1:9" s="5" customFormat="1" ht="12" x14ac:dyDescent="0.2">
      <c r="A21" s="3" t="s">
        <v>15</v>
      </c>
      <c r="B21" s="1">
        <v>18057</v>
      </c>
      <c r="C21" s="1">
        <v>21023.13</v>
      </c>
      <c r="D21" s="1">
        <v>24446</v>
      </c>
      <c r="E21" s="1">
        <v>25228</v>
      </c>
      <c r="F21" s="1">
        <v>28372</v>
      </c>
      <c r="G21" s="24">
        <v>26773</v>
      </c>
      <c r="H21" s="27">
        <v>30537</v>
      </c>
      <c r="I21" s="27">
        <v>36728</v>
      </c>
    </row>
    <row r="22" spans="1:9" s="5" customFormat="1" ht="12" x14ac:dyDescent="0.2">
      <c r="A22" s="3" t="s">
        <v>16</v>
      </c>
      <c r="B22" s="1">
        <v>852</v>
      </c>
      <c r="C22" s="1">
        <v>762.01</v>
      </c>
      <c r="D22" s="1">
        <v>745</v>
      </c>
      <c r="E22" s="1">
        <v>886</v>
      </c>
      <c r="F22" s="1">
        <v>843</v>
      </c>
      <c r="G22" s="24">
        <v>465</v>
      </c>
      <c r="H22" s="27">
        <v>1506</v>
      </c>
      <c r="I22" s="27">
        <v>1037</v>
      </c>
    </row>
    <row r="23" spans="1:9" s="5" customFormat="1" ht="12" x14ac:dyDescent="0.2">
      <c r="A23" s="3" t="s">
        <v>17</v>
      </c>
      <c r="B23" s="1">
        <v>1389</v>
      </c>
      <c r="C23" s="1">
        <v>602.82100000000003</v>
      </c>
      <c r="D23" s="1">
        <v>1505</v>
      </c>
      <c r="E23" s="1">
        <v>1394</v>
      </c>
      <c r="F23" s="1">
        <v>2409</v>
      </c>
      <c r="G23" s="24">
        <v>681</v>
      </c>
      <c r="H23" s="27">
        <v>2427</v>
      </c>
      <c r="I23" s="27">
        <v>1150</v>
      </c>
    </row>
    <row r="24" spans="1:9" s="5" customFormat="1" ht="12" x14ac:dyDescent="0.2">
      <c r="A24" s="3" t="s">
        <v>18</v>
      </c>
      <c r="B24" s="1">
        <v>2191</v>
      </c>
      <c r="C24" s="1">
        <v>2243.8519999999999</v>
      </c>
      <c r="D24" s="1">
        <v>2288</v>
      </c>
      <c r="E24" s="1">
        <v>2421</v>
      </c>
      <c r="F24" s="1">
        <v>2599</v>
      </c>
      <c r="G24" s="24">
        <v>2221</v>
      </c>
      <c r="H24" s="27">
        <v>2363</v>
      </c>
      <c r="I24" s="27">
        <v>3262</v>
      </c>
    </row>
    <row r="25" spans="1:9" s="5" customFormat="1" ht="12" x14ac:dyDescent="0.2">
      <c r="A25" s="3" t="s">
        <v>19</v>
      </c>
      <c r="B25" s="1">
        <v>1852</v>
      </c>
      <c r="C25" s="1">
        <v>2485.415</v>
      </c>
      <c r="D25" s="1">
        <v>2745</v>
      </c>
      <c r="E25" s="1">
        <v>2795</v>
      </c>
      <c r="F25" s="1">
        <v>3529</v>
      </c>
      <c r="G25" s="24">
        <v>2768</v>
      </c>
      <c r="H25" s="27">
        <v>2536</v>
      </c>
      <c r="I25" s="27">
        <v>3156</v>
      </c>
    </row>
    <row r="26" spans="1:9" s="5" customFormat="1" ht="12" x14ac:dyDescent="0.2">
      <c r="A26" s="3" t="s">
        <v>20</v>
      </c>
      <c r="B26" s="1">
        <v>6216.2</v>
      </c>
      <c r="C26" s="1">
        <v>13182.092999999999</v>
      </c>
      <c r="D26" s="1">
        <v>14576</v>
      </c>
      <c r="E26" s="1">
        <v>21089</v>
      </c>
      <c r="F26" s="1">
        <v>17233</v>
      </c>
      <c r="G26" s="24">
        <v>20446</v>
      </c>
      <c r="H26" s="27">
        <v>17036</v>
      </c>
      <c r="I26" s="27">
        <v>19524</v>
      </c>
    </row>
    <row r="27" spans="1:9" s="5" customFormat="1" ht="12" x14ac:dyDescent="0.2">
      <c r="A27" s="3" t="s">
        <v>21</v>
      </c>
      <c r="B27" s="1">
        <v>6201.2</v>
      </c>
      <c r="C27" s="1">
        <v>13142.092999999999</v>
      </c>
      <c r="D27" s="1">
        <v>14536</v>
      </c>
      <c r="E27" s="1">
        <v>21057</v>
      </c>
      <c r="F27" s="1">
        <v>17201</v>
      </c>
      <c r="G27" s="24">
        <v>20446</v>
      </c>
      <c r="H27" s="27">
        <v>17036</v>
      </c>
      <c r="I27" s="27">
        <v>19524</v>
      </c>
    </row>
    <row r="28" spans="1:9" s="5" customFormat="1" ht="12" x14ac:dyDescent="0.2">
      <c r="A28" s="11" t="s">
        <v>22</v>
      </c>
      <c r="B28" s="1">
        <v>1960.2</v>
      </c>
      <c r="C28" s="1">
        <v>2755.846</v>
      </c>
      <c r="D28" s="2" t="s">
        <v>26</v>
      </c>
      <c r="E28" s="1">
        <v>543</v>
      </c>
      <c r="F28" s="1">
        <v>6853</v>
      </c>
      <c r="G28" s="24">
        <v>9764</v>
      </c>
      <c r="H28" s="27">
        <v>10450</v>
      </c>
      <c r="I28" s="27">
        <v>9226</v>
      </c>
    </row>
    <row r="29" spans="1:9" s="5" customFormat="1" ht="12" x14ac:dyDescent="0.2">
      <c r="A29" s="11" t="s">
        <v>23</v>
      </c>
      <c r="B29" s="1">
        <v>4241</v>
      </c>
      <c r="C29" s="1">
        <v>10378.186</v>
      </c>
      <c r="D29" s="1">
        <v>14510</v>
      </c>
      <c r="E29" s="1">
        <v>20511</v>
      </c>
      <c r="F29" s="1">
        <v>10348</v>
      </c>
      <c r="G29" s="24">
        <v>10682</v>
      </c>
      <c r="H29" s="27">
        <v>6586</v>
      </c>
      <c r="I29" s="27">
        <v>10298</v>
      </c>
    </row>
    <row r="30" spans="1:9" s="5" customFormat="1" ht="12" x14ac:dyDescent="0.2">
      <c r="A30" s="11" t="s">
        <v>24</v>
      </c>
      <c r="B30" s="2" t="s">
        <v>26</v>
      </c>
      <c r="C30" s="1">
        <v>8.0609999999999999</v>
      </c>
      <c r="D30" s="1">
        <v>26</v>
      </c>
      <c r="E30" s="1">
        <v>3</v>
      </c>
      <c r="F30" s="2" t="s">
        <v>26</v>
      </c>
      <c r="G30" s="24" t="s">
        <v>26</v>
      </c>
      <c r="H30" s="24" t="s">
        <v>26</v>
      </c>
      <c r="I30" s="27" t="s">
        <v>26</v>
      </c>
    </row>
    <row r="31" spans="1:9" s="5" customFormat="1" ht="12" x14ac:dyDescent="0.2">
      <c r="A31" s="3" t="s">
        <v>25</v>
      </c>
      <c r="B31" s="1">
        <v>15</v>
      </c>
      <c r="C31" s="1">
        <v>40</v>
      </c>
      <c r="D31" s="1">
        <v>40</v>
      </c>
      <c r="E31" s="1">
        <v>32</v>
      </c>
      <c r="F31" s="1">
        <v>32</v>
      </c>
      <c r="G31" s="24" t="s">
        <v>26</v>
      </c>
      <c r="H31" s="24" t="s">
        <v>26</v>
      </c>
      <c r="I31" s="27" t="s">
        <v>26</v>
      </c>
    </row>
    <row r="32" spans="1:9" s="5" customFormat="1" ht="12" x14ac:dyDescent="0.2">
      <c r="A32" s="8" t="s">
        <v>27</v>
      </c>
      <c r="B32" s="1">
        <v>35.47</v>
      </c>
      <c r="C32" s="1">
        <v>287.572</v>
      </c>
      <c r="D32" s="1">
        <v>66</v>
      </c>
      <c r="E32" s="1">
        <v>90</v>
      </c>
      <c r="F32" s="1">
        <v>91</v>
      </c>
      <c r="G32" s="24">
        <v>74</v>
      </c>
      <c r="H32" s="24">
        <v>224</v>
      </c>
      <c r="I32" s="27">
        <v>302</v>
      </c>
    </row>
    <row r="33" spans="1:9" s="5" customFormat="1" ht="12" x14ac:dyDescent="0.2">
      <c r="A33" s="3" t="s">
        <v>28</v>
      </c>
      <c r="B33" s="1">
        <v>5.47</v>
      </c>
      <c r="C33" s="1">
        <v>27.094999999999999</v>
      </c>
      <c r="D33" s="1">
        <v>13</v>
      </c>
      <c r="E33" s="1">
        <v>6</v>
      </c>
      <c r="F33" s="1">
        <v>36</v>
      </c>
      <c r="G33" s="24">
        <v>6</v>
      </c>
      <c r="H33" s="24">
        <v>23</v>
      </c>
      <c r="I33" s="27">
        <v>27</v>
      </c>
    </row>
    <row r="34" spans="1:9" s="5" customFormat="1" ht="12" x14ac:dyDescent="0.2">
      <c r="A34" s="3" t="s">
        <v>29</v>
      </c>
      <c r="B34" s="1">
        <v>19</v>
      </c>
      <c r="C34" s="1">
        <v>258.47699999999998</v>
      </c>
      <c r="D34" s="1">
        <v>52</v>
      </c>
      <c r="E34" s="1">
        <v>84</v>
      </c>
      <c r="F34" s="1">
        <v>49</v>
      </c>
      <c r="G34" s="24">
        <v>65</v>
      </c>
      <c r="H34" s="24">
        <v>200</v>
      </c>
      <c r="I34" s="27">
        <v>274</v>
      </c>
    </row>
    <row r="35" spans="1:9" s="5" customFormat="1" ht="12" x14ac:dyDescent="0.2">
      <c r="A35" s="3" t="s">
        <v>30</v>
      </c>
      <c r="B35" s="1">
        <v>11</v>
      </c>
      <c r="C35" s="1">
        <v>2</v>
      </c>
      <c r="D35" s="1">
        <v>1</v>
      </c>
      <c r="E35" s="2" t="s">
        <v>26</v>
      </c>
      <c r="F35" s="1">
        <v>6</v>
      </c>
      <c r="G35" s="24">
        <v>3</v>
      </c>
      <c r="H35" s="24">
        <v>1</v>
      </c>
      <c r="I35" s="27">
        <v>1</v>
      </c>
    </row>
    <row r="36" spans="1:9" s="5" customFormat="1" ht="12" x14ac:dyDescent="0.2">
      <c r="A36" s="3" t="s">
        <v>31</v>
      </c>
      <c r="B36" s="1">
        <v>106</v>
      </c>
      <c r="C36" s="1">
        <v>143</v>
      </c>
      <c r="D36" s="1">
        <v>244</v>
      </c>
      <c r="E36" s="1">
        <v>428</v>
      </c>
      <c r="F36" s="1">
        <v>315</v>
      </c>
      <c r="G36" s="24">
        <v>804</v>
      </c>
      <c r="H36" s="24">
        <v>312</v>
      </c>
      <c r="I36" s="27">
        <v>921</v>
      </c>
    </row>
    <row r="37" spans="1:9" s="5" customFormat="1" ht="12" x14ac:dyDescent="0.2">
      <c r="A37" s="3" t="s">
        <v>32</v>
      </c>
      <c r="B37" s="1">
        <v>3527</v>
      </c>
      <c r="C37" s="1">
        <v>51</v>
      </c>
      <c r="D37" s="1">
        <v>55</v>
      </c>
      <c r="E37" s="1">
        <v>59</v>
      </c>
      <c r="F37" s="1">
        <v>63</v>
      </c>
      <c r="G37" s="25">
        <v>69</v>
      </c>
      <c r="H37" s="24">
        <v>51</v>
      </c>
      <c r="I37" s="27">
        <v>51</v>
      </c>
    </row>
    <row r="38" spans="1:9" s="13" customFormat="1" ht="9" customHeight="1" x14ac:dyDescent="0.2">
      <c r="A38" s="3"/>
      <c r="B38" s="3"/>
      <c r="C38" s="12"/>
      <c r="D38" s="12"/>
      <c r="E38" s="12"/>
      <c r="I38" s="27"/>
    </row>
    <row r="39" spans="1:9" s="13" customFormat="1" ht="12" x14ac:dyDescent="0.2">
      <c r="A39" s="7" t="s">
        <v>33</v>
      </c>
      <c r="B39" s="7"/>
      <c r="C39" s="5"/>
      <c r="D39" s="5"/>
      <c r="E39" s="5"/>
    </row>
    <row r="40" spans="1:9" s="13" customFormat="1" ht="12" x14ac:dyDescent="0.2">
      <c r="A40" s="8" t="s">
        <v>34</v>
      </c>
      <c r="B40" s="8"/>
      <c r="C40" s="5"/>
      <c r="D40" s="5"/>
      <c r="E40" s="5"/>
    </row>
    <row r="41" spans="1:9" s="13" customFormat="1" ht="12" x14ac:dyDescent="0.2">
      <c r="A41" s="8"/>
      <c r="B41" s="8"/>
      <c r="C41" s="5"/>
      <c r="D41" s="5"/>
      <c r="E41" s="5"/>
    </row>
    <row r="42" spans="1:9" x14ac:dyDescent="0.2">
      <c r="A42" s="7"/>
      <c r="B42" s="7"/>
      <c r="C42" s="14"/>
      <c r="D42" s="14"/>
      <c r="E42" s="14"/>
    </row>
    <row r="43" spans="1:9" x14ac:dyDescent="0.2">
      <c r="A43" s="7"/>
      <c r="B43" s="7"/>
      <c r="C43" s="14"/>
      <c r="D43" s="14"/>
      <c r="E43" s="14"/>
    </row>
    <row r="44" spans="1:9" x14ac:dyDescent="0.2">
      <c r="A44" s="16"/>
      <c r="B44" s="16"/>
    </row>
    <row r="49" spans="3:5" x14ac:dyDescent="0.2">
      <c r="C49" s="15"/>
      <c r="D49" s="15"/>
      <c r="E49" s="15"/>
    </row>
    <row r="50" spans="3:5" x14ac:dyDescent="0.2">
      <c r="C50" s="15"/>
      <c r="D50" s="15"/>
      <c r="E50" s="15"/>
    </row>
    <row r="51" spans="3:5" x14ac:dyDescent="0.2">
      <c r="C51" s="15"/>
      <c r="D51" s="15"/>
      <c r="E51" s="15"/>
    </row>
    <row r="52" spans="3:5" x14ac:dyDescent="0.2">
      <c r="C52" s="15"/>
      <c r="D52" s="15"/>
      <c r="E52" s="15"/>
    </row>
    <row r="53" spans="3:5" x14ac:dyDescent="0.2">
      <c r="C53" s="15"/>
      <c r="D53" s="15"/>
      <c r="E53" s="15"/>
    </row>
    <row r="54" spans="3:5" x14ac:dyDescent="0.2">
      <c r="C54" s="15"/>
      <c r="D54" s="15"/>
      <c r="E54" s="15"/>
    </row>
    <row r="55" spans="3:5" x14ac:dyDescent="0.2">
      <c r="C55" s="15"/>
      <c r="D55" s="15"/>
      <c r="E55" s="15"/>
    </row>
    <row r="56" spans="3:5" x14ac:dyDescent="0.2">
      <c r="C56" s="15"/>
      <c r="D56" s="15"/>
      <c r="E56" s="15"/>
    </row>
    <row r="57" spans="3:5" x14ac:dyDescent="0.2">
      <c r="C57" s="15"/>
      <c r="D57" s="15"/>
      <c r="E57" s="15"/>
    </row>
    <row r="58" spans="3:5" x14ac:dyDescent="0.2">
      <c r="C58" s="15"/>
      <c r="D58" s="15"/>
      <c r="E58" s="15"/>
    </row>
    <row r="59" spans="3:5" x14ac:dyDescent="0.2">
      <c r="C59" s="15"/>
      <c r="D59" s="15"/>
      <c r="E59" s="15"/>
    </row>
    <row r="60" spans="3:5" x14ac:dyDescent="0.2">
      <c r="C60" s="15"/>
      <c r="D60" s="15"/>
      <c r="E60" s="15"/>
    </row>
    <row r="61" spans="3:5" x14ac:dyDescent="0.2">
      <c r="C61" s="15"/>
      <c r="D61" s="15"/>
      <c r="E61" s="15"/>
    </row>
    <row r="62" spans="3:5" x14ac:dyDescent="0.2">
      <c r="C62" s="15"/>
      <c r="D62" s="15"/>
      <c r="E62" s="15"/>
    </row>
    <row r="63" spans="3:5" x14ac:dyDescent="0.2">
      <c r="C63" s="15"/>
      <c r="D63" s="15"/>
      <c r="E63" s="15"/>
    </row>
    <row r="64" spans="3:5" x14ac:dyDescent="0.2">
      <c r="C64" s="15"/>
      <c r="D64" s="15"/>
      <c r="E64" s="15"/>
    </row>
    <row r="65" spans="3:5" x14ac:dyDescent="0.2">
      <c r="C65" s="15"/>
      <c r="D65" s="15"/>
      <c r="E65" s="15"/>
    </row>
    <row r="66" spans="3:5" x14ac:dyDescent="0.2">
      <c r="C66" s="15"/>
      <c r="D66" s="15"/>
      <c r="E66" s="15"/>
    </row>
    <row r="67" spans="3:5" x14ac:dyDescent="0.2">
      <c r="C67" s="15"/>
      <c r="D67" s="15"/>
      <c r="E67" s="15"/>
    </row>
    <row r="68" spans="3:5" x14ac:dyDescent="0.2">
      <c r="C68" s="15"/>
      <c r="D68" s="15"/>
      <c r="E68" s="15"/>
    </row>
    <row r="69" spans="3:5" x14ac:dyDescent="0.2">
      <c r="C69" s="15"/>
      <c r="D69" s="15"/>
      <c r="E69" s="15"/>
    </row>
    <row r="70" spans="3:5" x14ac:dyDescent="0.2">
      <c r="C70" s="15"/>
      <c r="D70" s="15"/>
      <c r="E70" s="15"/>
    </row>
    <row r="71" spans="3:5" x14ac:dyDescent="0.2">
      <c r="C71" s="15"/>
      <c r="D71" s="15"/>
      <c r="E71" s="15"/>
    </row>
    <row r="72" spans="3:5" x14ac:dyDescent="0.2">
      <c r="C72" s="15"/>
      <c r="D72" s="15"/>
      <c r="E72" s="15"/>
    </row>
    <row r="73" spans="3:5" x14ac:dyDescent="0.2">
      <c r="C73" s="15"/>
      <c r="D73" s="15"/>
      <c r="E73" s="15"/>
    </row>
    <row r="74" spans="3:5" x14ac:dyDescent="0.2">
      <c r="C74" s="15"/>
      <c r="D74" s="15"/>
      <c r="E74" s="15"/>
    </row>
    <row r="75" spans="3:5" x14ac:dyDescent="0.2">
      <c r="C75" s="15"/>
      <c r="D75" s="15"/>
      <c r="E75" s="15"/>
    </row>
    <row r="76" spans="3:5" x14ac:dyDescent="0.2">
      <c r="C76" s="15"/>
      <c r="D76" s="15"/>
      <c r="E76" s="15"/>
    </row>
    <row r="77" spans="3:5" x14ac:dyDescent="0.2">
      <c r="C77" s="15"/>
      <c r="D77" s="15"/>
      <c r="E77" s="15"/>
    </row>
    <row r="78" spans="3:5" x14ac:dyDescent="0.2">
      <c r="C78" s="15"/>
      <c r="D78" s="15"/>
      <c r="E78" s="15"/>
    </row>
    <row r="79" spans="3:5" x14ac:dyDescent="0.2">
      <c r="C79" s="15"/>
      <c r="D79" s="15"/>
      <c r="E79" s="15"/>
    </row>
    <row r="80" spans="3:5" x14ac:dyDescent="0.2">
      <c r="C80" s="15"/>
      <c r="D80" s="15"/>
      <c r="E80" s="15"/>
    </row>
    <row r="81" spans="3:5" x14ac:dyDescent="0.2">
      <c r="C81" s="15"/>
      <c r="D81" s="15"/>
      <c r="E81" s="15"/>
    </row>
    <row r="82" spans="3:5" x14ac:dyDescent="0.2">
      <c r="C82" s="15"/>
      <c r="D82" s="15"/>
      <c r="E82" s="15"/>
    </row>
    <row r="83" spans="3:5" x14ac:dyDescent="0.2">
      <c r="C83" s="15"/>
      <c r="D83" s="15"/>
      <c r="E83" s="15"/>
    </row>
    <row r="84" spans="3:5" x14ac:dyDescent="0.2">
      <c r="C84" s="15"/>
      <c r="D84" s="15"/>
      <c r="E84" s="15"/>
    </row>
    <row r="85" spans="3:5" x14ac:dyDescent="0.2">
      <c r="C85" s="15"/>
      <c r="D85" s="15"/>
      <c r="E85" s="15"/>
    </row>
    <row r="86" spans="3:5" x14ac:dyDescent="0.2">
      <c r="C86" s="15"/>
      <c r="D86" s="15"/>
      <c r="E86" s="15"/>
    </row>
    <row r="87" spans="3:5" x14ac:dyDescent="0.2">
      <c r="C87" s="15"/>
      <c r="D87" s="15"/>
      <c r="E87" s="15"/>
    </row>
    <row r="88" spans="3:5" x14ac:dyDescent="0.2">
      <c r="C88" s="15"/>
      <c r="D88" s="15"/>
      <c r="E88" s="15"/>
    </row>
    <row r="89" spans="3:5" x14ac:dyDescent="0.2">
      <c r="C89" s="15"/>
      <c r="D89" s="15"/>
      <c r="E89" s="15"/>
    </row>
    <row r="90" spans="3:5" x14ac:dyDescent="0.2">
      <c r="C90" s="15"/>
      <c r="D90" s="15"/>
      <c r="E90" s="15"/>
    </row>
    <row r="91" spans="3:5" x14ac:dyDescent="0.2">
      <c r="C91" s="15"/>
      <c r="D91" s="15"/>
      <c r="E91" s="15"/>
    </row>
    <row r="92" spans="3:5" x14ac:dyDescent="0.2">
      <c r="C92" s="15"/>
      <c r="D92" s="15"/>
      <c r="E92" s="15"/>
    </row>
    <row r="93" spans="3:5" x14ac:dyDescent="0.2">
      <c r="C93" s="15"/>
      <c r="D93" s="15"/>
      <c r="E93" s="15"/>
    </row>
    <row r="94" spans="3:5" x14ac:dyDescent="0.2">
      <c r="C94" s="15"/>
      <c r="D94" s="15"/>
      <c r="E94" s="15"/>
    </row>
    <row r="95" spans="3:5" x14ac:dyDescent="0.2">
      <c r="C95" s="15"/>
      <c r="D95" s="15"/>
      <c r="E95" s="15"/>
    </row>
    <row r="96" spans="3:5" x14ac:dyDescent="0.2">
      <c r="C96" s="15"/>
      <c r="D96" s="15"/>
      <c r="E96" s="15"/>
    </row>
    <row r="97" spans="3:5" x14ac:dyDescent="0.2">
      <c r="C97" s="15"/>
      <c r="D97" s="15"/>
      <c r="E97" s="15"/>
    </row>
    <row r="98" spans="3:5" x14ac:dyDescent="0.2">
      <c r="C98" s="15"/>
      <c r="D98" s="15"/>
      <c r="E98" s="15"/>
    </row>
    <row r="99" spans="3:5" x14ac:dyDescent="0.2">
      <c r="C99" s="15"/>
      <c r="D99" s="15"/>
      <c r="E99" s="15"/>
    </row>
    <row r="100" spans="3:5" x14ac:dyDescent="0.2">
      <c r="C100" s="15"/>
      <c r="D100" s="15"/>
      <c r="E100" s="15"/>
    </row>
    <row r="101" spans="3:5" x14ac:dyDescent="0.2">
      <c r="C101" s="15"/>
      <c r="D101" s="15"/>
      <c r="E101" s="15"/>
    </row>
    <row r="102" spans="3:5" x14ac:dyDescent="0.2">
      <c r="C102" s="15"/>
      <c r="D102" s="15"/>
      <c r="E102" s="15"/>
    </row>
    <row r="103" spans="3:5" x14ac:dyDescent="0.2">
      <c r="C103" s="15"/>
      <c r="D103" s="15"/>
      <c r="E103" s="15"/>
    </row>
    <row r="104" spans="3:5" x14ac:dyDescent="0.2">
      <c r="C104" s="15"/>
      <c r="D104" s="15"/>
      <c r="E104" s="15"/>
    </row>
    <row r="105" spans="3:5" x14ac:dyDescent="0.2">
      <c r="C105" s="15"/>
      <c r="D105" s="15"/>
      <c r="E105" s="15"/>
    </row>
    <row r="106" spans="3:5" x14ac:dyDescent="0.2">
      <c r="C106" s="15"/>
      <c r="D106" s="15"/>
      <c r="E106" s="15"/>
    </row>
    <row r="107" spans="3:5" x14ac:dyDescent="0.2">
      <c r="C107" s="15"/>
      <c r="D107" s="15"/>
      <c r="E107" s="15"/>
    </row>
    <row r="108" spans="3:5" x14ac:dyDescent="0.2">
      <c r="C108" s="15"/>
      <c r="D108" s="15"/>
      <c r="E108" s="15"/>
    </row>
    <row r="109" spans="3:5" x14ac:dyDescent="0.2">
      <c r="C109" s="15"/>
      <c r="D109" s="15"/>
      <c r="E109" s="15"/>
    </row>
    <row r="110" spans="3:5" x14ac:dyDescent="0.2">
      <c r="C110" s="15"/>
      <c r="D110" s="15"/>
      <c r="E110" s="15"/>
    </row>
    <row r="111" spans="3:5" x14ac:dyDescent="0.2">
      <c r="C111" s="15"/>
      <c r="D111" s="15"/>
      <c r="E111" s="15"/>
    </row>
    <row r="112" spans="3:5" x14ac:dyDescent="0.2">
      <c r="C112" s="15"/>
      <c r="D112" s="15"/>
      <c r="E112" s="15"/>
    </row>
    <row r="113" spans="3:5" x14ac:dyDescent="0.2">
      <c r="C113" s="15"/>
      <c r="D113" s="15"/>
      <c r="E113" s="15"/>
    </row>
    <row r="114" spans="3:5" x14ac:dyDescent="0.2">
      <c r="C114" s="15"/>
      <c r="D114" s="15"/>
      <c r="E114" s="15"/>
    </row>
    <row r="115" spans="3:5" x14ac:dyDescent="0.2">
      <c r="C115" s="15"/>
      <c r="D115" s="15"/>
      <c r="E115" s="15"/>
    </row>
    <row r="116" spans="3:5" x14ac:dyDescent="0.2">
      <c r="C116" s="15"/>
      <c r="D116" s="15"/>
      <c r="E116" s="15"/>
    </row>
    <row r="117" spans="3:5" x14ac:dyDescent="0.2">
      <c r="C117" s="15"/>
      <c r="D117" s="15"/>
      <c r="E117" s="15"/>
    </row>
    <row r="118" spans="3:5" x14ac:dyDescent="0.2">
      <c r="C118" s="15"/>
      <c r="D118" s="15"/>
      <c r="E118" s="15"/>
    </row>
    <row r="119" spans="3:5" x14ac:dyDescent="0.2">
      <c r="C119" s="15"/>
      <c r="D119" s="15"/>
      <c r="E119" s="15"/>
    </row>
    <row r="120" spans="3:5" x14ac:dyDescent="0.2">
      <c r="C120" s="15"/>
      <c r="D120" s="15"/>
      <c r="E120" s="15"/>
    </row>
    <row r="121" spans="3:5" x14ac:dyDescent="0.2">
      <c r="C121" s="15"/>
      <c r="D121" s="15"/>
      <c r="E121" s="15"/>
    </row>
    <row r="122" spans="3:5" x14ac:dyDescent="0.2">
      <c r="C122" s="15"/>
      <c r="D122" s="15"/>
      <c r="E122" s="15"/>
    </row>
    <row r="123" spans="3:5" x14ac:dyDescent="0.2">
      <c r="C123" s="15"/>
      <c r="D123" s="15"/>
      <c r="E123" s="15"/>
    </row>
    <row r="124" spans="3:5" x14ac:dyDescent="0.2">
      <c r="C124" s="15"/>
      <c r="D124" s="15"/>
      <c r="E124" s="15"/>
    </row>
    <row r="125" spans="3:5" x14ac:dyDescent="0.2">
      <c r="C125" s="15"/>
      <c r="D125" s="15"/>
      <c r="E125" s="15"/>
    </row>
    <row r="126" spans="3:5" x14ac:dyDescent="0.2">
      <c r="C126" s="15"/>
      <c r="D126" s="15"/>
      <c r="E126" s="15"/>
    </row>
    <row r="127" spans="3:5" x14ac:dyDescent="0.2">
      <c r="C127" s="15"/>
      <c r="D127" s="15"/>
      <c r="E127" s="15"/>
    </row>
    <row r="128" spans="3:5" x14ac:dyDescent="0.2">
      <c r="C128" s="15"/>
      <c r="D128" s="15"/>
      <c r="E128" s="15"/>
    </row>
    <row r="129" spans="3:5" x14ac:dyDescent="0.2">
      <c r="C129" s="15"/>
      <c r="D129" s="15"/>
      <c r="E129" s="15"/>
    </row>
    <row r="130" spans="3:5" x14ac:dyDescent="0.2">
      <c r="C130" s="15"/>
      <c r="D130" s="15"/>
      <c r="E130" s="15"/>
    </row>
    <row r="131" spans="3:5" x14ac:dyDescent="0.2">
      <c r="C131" s="15"/>
      <c r="D131" s="15"/>
      <c r="E131" s="15"/>
    </row>
    <row r="132" spans="3:5" x14ac:dyDescent="0.2">
      <c r="C132" s="15"/>
      <c r="D132" s="15"/>
      <c r="E132" s="15"/>
    </row>
    <row r="133" spans="3:5" x14ac:dyDescent="0.2">
      <c r="C133" s="15"/>
      <c r="D133" s="15"/>
      <c r="E133" s="15"/>
    </row>
    <row r="134" spans="3:5" x14ac:dyDescent="0.2">
      <c r="C134" s="15"/>
      <c r="D134" s="15"/>
      <c r="E134" s="15"/>
    </row>
    <row r="135" spans="3:5" x14ac:dyDescent="0.2">
      <c r="C135" s="15"/>
      <c r="D135" s="15"/>
      <c r="E135" s="15"/>
    </row>
    <row r="136" spans="3:5" x14ac:dyDescent="0.2">
      <c r="C136" s="15"/>
      <c r="D136" s="15"/>
      <c r="E136" s="15"/>
    </row>
    <row r="137" spans="3:5" x14ac:dyDescent="0.2">
      <c r="C137" s="15"/>
      <c r="D137" s="15"/>
      <c r="E137" s="15"/>
    </row>
    <row r="138" spans="3:5" x14ac:dyDescent="0.2">
      <c r="C138" s="15"/>
      <c r="D138" s="15"/>
      <c r="E138" s="15"/>
    </row>
    <row r="139" spans="3:5" x14ac:dyDescent="0.2">
      <c r="C139" s="15"/>
      <c r="D139" s="15"/>
      <c r="E139" s="15"/>
    </row>
    <row r="140" spans="3:5" x14ac:dyDescent="0.2">
      <c r="C140" s="15"/>
      <c r="D140" s="15"/>
      <c r="E140" s="15"/>
    </row>
    <row r="141" spans="3:5" x14ac:dyDescent="0.2">
      <c r="C141" s="15"/>
      <c r="D141" s="15"/>
      <c r="E141" s="15"/>
    </row>
    <row r="142" spans="3:5" x14ac:dyDescent="0.2">
      <c r="C142" s="15"/>
      <c r="D142" s="15"/>
      <c r="E142" s="15"/>
    </row>
    <row r="143" spans="3:5" x14ac:dyDescent="0.2">
      <c r="C143" s="15"/>
      <c r="D143" s="15"/>
      <c r="E143" s="15"/>
    </row>
    <row r="144" spans="3:5" x14ac:dyDescent="0.2">
      <c r="C144" s="15"/>
      <c r="D144" s="15"/>
      <c r="E144" s="15"/>
    </row>
    <row r="145" spans="3:5" x14ac:dyDescent="0.2">
      <c r="C145" s="15"/>
      <c r="D145" s="15"/>
      <c r="E145" s="15"/>
    </row>
    <row r="146" spans="3:5" x14ac:dyDescent="0.2">
      <c r="C146" s="15"/>
      <c r="D146" s="15"/>
      <c r="E146" s="15"/>
    </row>
    <row r="147" spans="3:5" x14ac:dyDescent="0.2">
      <c r="C147" s="15"/>
      <c r="D147" s="15"/>
      <c r="E147" s="15"/>
    </row>
    <row r="148" spans="3:5" x14ac:dyDescent="0.2">
      <c r="C148" s="15"/>
      <c r="D148" s="15"/>
      <c r="E148" s="15"/>
    </row>
    <row r="149" spans="3:5" x14ac:dyDescent="0.2">
      <c r="C149" s="15"/>
      <c r="D149" s="15"/>
      <c r="E149" s="15"/>
    </row>
    <row r="150" spans="3:5" x14ac:dyDescent="0.2">
      <c r="C150" s="15"/>
      <c r="D150" s="15"/>
      <c r="E150" s="15"/>
    </row>
    <row r="151" spans="3:5" x14ac:dyDescent="0.2">
      <c r="C151" s="15"/>
      <c r="D151" s="15"/>
      <c r="E151" s="15"/>
    </row>
    <row r="152" spans="3:5" x14ac:dyDescent="0.2">
      <c r="C152" s="15"/>
      <c r="D152" s="15"/>
      <c r="E152" s="15"/>
    </row>
    <row r="153" spans="3:5" x14ac:dyDescent="0.2">
      <c r="C153" s="15"/>
      <c r="D153" s="15"/>
      <c r="E153" s="15"/>
    </row>
    <row r="154" spans="3:5" x14ac:dyDescent="0.2">
      <c r="C154" s="15"/>
      <c r="D154" s="15"/>
      <c r="E154" s="15"/>
    </row>
    <row r="155" spans="3:5" x14ac:dyDescent="0.2">
      <c r="C155" s="15"/>
      <c r="D155" s="15"/>
      <c r="E155" s="15"/>
    </row>
    <row r="156" spans="3:5" x14ac:dyDescent="0.2">
      <c r="C156" s="15"/>
      <c r="D156" s="15"/>
      <c r="E156" s="15"/>
    </row>
    <row r="157" spans="3:5" x14ac:dyDescent="0.2">
      <c r="C157" s="15"/>
      <c r="D157" s="15"/>
      <c r="E157" s="15"/>
    </row>
    <row r="158" spans="3:5" x14ac:dyDescent="0.2">
      <c r="C158" s="15"/>
      <c r="D158" s="15"/>
      <c r="E158" s="15"/>
    </row>
    <row r="159" spans="3:5" x14ac:dyDescent="0.2">
      <c r="C159" s="15"/>
      <c r="D159" s="15"/>
      <c r="E159" s="15"/>
    </row>
    <row r="160" spans="3:5" x14ac:dyDescent="0.2">
      <c r="C160" s="15"/>
      <c r="D160" s="15"/>
      <c r="E160" s="15"/>
    </row>
    <row r="161" spans="3:5" x14ac:dyDescent="0.2">
      <c r="C161" s="15"/>
      <c r="D161" s="15"/>
      <c r="E161" s="15"/>
    </row>
    <row r="162" spans="3:5" x14ac:dyDescent="0.2">
      <c r="C162" s="15"/>
      <c r="D162" s="15"/>
      <c r="E162" s="15"/>
    </row>
    <row r="163" spans="3:5" x14ac:dyDescent="0.2">
      <c r="C163" s="15"/>
      <c r="D163" s="15"/>
      <c r="E163" s="15"/>
    </row>
    <row r="164" spans="3:5" x14ac:dyDescent="0.2">
      <c r="C164" s="15"/>
      <c r="D164" s="15"/>
      <c r="E164" s="15"/>
    </row>
    <row r="165" spans="3:5" x14ac:dyDescent="0.2">
      <c r="C165" s="15"/>
      <c r="D165" s="15"/>
      <c r="E165" s="15"/>
    </row>
    <row r="166" spans="3:5" x14ac:dyDescent="0.2">
      <c r="C166" s="15"/>
      <c r="D166" s="15"/>
      <c r="E166" s="15"/>
    </row>
    <row r="167" spans="3:5" x14ac:dyDescent="0.2">
      <c r="C167" s="15"/>
      <c r="D167" s="15"/>
      <c r="E167" s="15"/>
    </row>
    <row r="168" spans="3:5" x14ac:dyDescent="0.2">
      <c r="C168" s="15"/>
      <c r="D168" s="15"/>
      <c r="E168" s="15"/>
    </row>
    <row r="169" spans="3:5" x14ac:dyDescent="0.2">
      <c r="C169" s="15"/>
      <c r="D169" s="15"/>
      <c r="E169" s="15"/>
    </row>
    <row r="170" spans="3:5" x14ac:dyDescent="0.2">
      <c r="C170" s="15"/>
      <c r="D170" s="15"/>
      <c r="E170" s="15"/>
    </row>
    <row r="171" spans="3:5" x14ac:dyDescent="0.2">
      <c r="C171" s="15"/>
      <c r="D171" s="15"/>
      <c r="E171" s="15"/>
    </row>
    <row r="172" spans="3:5" x14ac:dyDescent="0.2">
      <c r="C172" s="15"/>
      <c r="D172" s="15"/>
      <c r="E172" s="15"/>
    </row>
    <row r="173" spans="3:5" x14ac:dyDescent="0.2">
      <c r="C173" s="15"/>
      <c r="D173" s="15"/>
      <c r="E173" s="15"/>
    </row>
    <row r="174" spans="3:5" x14ac:dyDescent="0.2">
      <c r="C174" s="15"/>
      <c r="D174" s="15"/>
      <c r="E174" s="15"/>
    </row>
    <row r="175" spans="3:5" x14ac:dyDescent="0.2">
      <c r="C175" s="15"/>
      <c r="D175" s="15"/>
      <c r="E175" s="15"/>
    </row>
    <row r="176" spans="3:5" x14ac:dyDescent="0.2">
      <c r="C176" s="15"/>
      <c r="D176" s="15"/>
      <c r="E176" s="15"/>
    </row>
    <row r="177" spans="3:5" x14ac:dyDescent="0.2">
      <c r="C177" s="15"/>
      <c r="D177" s="15"/>
      <c r="E177" s="15"/>
    </row>
    <row r="178" spans="3:5" x14ac:dyDescent="0.2">
      <c r="C178" s="15"/>
      <c r="D178" s="15"/>
      <c r="E178" s="15"/>
    </row>
    <row r="179" spans="3:5" x14ac:dyDescent="0.2">
      <c r="C179" s="15"/>
      <c r="D179" s="15"/>
      <c r="E179" s="15"/>
    </row>
    <row r="180" spans="3:5" x14ac:dyDescent="0.2">
      <c r="C180" s="15"/>
      <c r="D180" s="15"/>
      <c r="E180" s="15"/>
    </row>
    <row r="181" spans="3:5" x14ac:dyDescent="0.2">
      <c r="C181" s="15"/>
      <c r="D181" s="15"/>
      <c r="E181" s="15"/>
    </row>
    <row r="182" spans="3:5" x14ac:dyDescent="0.2">
      <c r="C182" s="15"/>
      <c r="D182" s="15"/>
      <c r="E182" s="15"/>
    </row>
    <row r="183" spans="3:5" x14ac:dyDescent="0.2">
      <c r="C183" s="15"/>
      <c r="D183" s="15"/>
      <c r="E183" s="15"/>
    </row>
    <row r="184" spans="3:5" x14ac:dyDescent="0.2">
      <c r="C184" s="15"/>
      <c r="D184" s="15"/>
      <c r="E184" s="15"/>
    </row>
    <row r="185" spans="3:5" x14ac:dyDescent="0.2">
      <c r="C185" s="15"/>
      <c r="D185" s="15"/>
      <c r="E185" s="15"/>
    </row>
    <row r="186" spans="3:5" x14ac:dyDescent="0.2">
      <c r="C186" s="15"/>
      <c r="D186" s="15"/>
      <c r="E186" s="15"/>
    </row>
    <row r="187" spans="3:5" x14ac:dyDescent="0.2">
      <c r="C187" s="15"/>
      <c r="D187" s="15"/>
      <c r="E187" s="15"/>
    </row>
    <row r="188" spans="3:5" x14ac:dyDescent="0.2">
      <c r="C188" s="15"/>
      <c r="D188" s="15"/>
      <c r="E188" s="15"/>
    </row>
    <row r="189" spans="3:5" x14ac:dyDescent="0.2">
      <c r="C189" s="15"/>
      <c r="D189" s="15"/>
      <c r="E189" s="15"/>
    </row>
    <row r="190" spans="3:5" x14ac:dyDescent="0.2">
      <c r="C190" s="15"/>
      <c r="D190" s="15"/>
      <c r="E190" s="15"/>
    </row>
    <row r="191" spans="3:5" x14ac:dyDescent="0.2">
      <c r="C191" s="15"/>
      <c r="D191" s="15"/>
      <c r="E191" s="15"/>
    </row>
    <row r="192" spans="3:5" x14ac:dyDescent="0.2">
      <c r="C192" s="15"/>
      <c r="D192" s="15"/>
      <c r="E192" s="15"/>
    </row>
    <row r="193" spans="3:5" x14ac:dyDescent="0.2">
      <c r="C193" s="15"/>
      <c r="D193" s="15"/>
      <c r="E193" s="15"/>
    </row>
    <row r="194" spans="3:5" x14ac:dyDescent="0.2">
      <c r="C194" s="15"/>
      <c r="D194" s="15"/>
      <c r="E194" s="15"/>
    </row>
    <row r="195" spans="3:5" x14ac:dyDescent="0.2">
      <c r="C195" s="15"/>
      <c r="D195" s="15"/>
      <c r="E195" s="15"/>
    </row>
    <row r="196" spans="3:5" x14ac:dyDescent="0.2">
      <c r="C196" s="15"/>
      <c r="D196" s="15"/>
      <c r="E196" s="15"/>
    </row>
    <row r="197" spans="3:5" x14ac:dyDescent="0.2">
      <c r="C197" s="15"/>
      <c r="D197" s="15"/>
      <c r="E197" s="15"/>
    </row>
    <row r="198" spans="3:5" x14ac:dyDescent="0.2">
      <c r="C198" s="15"/>
      <c r="D198" s="15"/>
      <c r="E198" s="15"/>
    </row>
    <row r="199" spans="3:5" x14ac:dyDescent="0.2">
      <c r="C199" s="15"/>
      <c r="D199" s="15"/>
      <c r="E199" s="15"/>
    </row>
    <row r="200" spans="3:5" x14ac:dyDescent="0.2">
      <c r="C200" s="15"/>
      <c r="D200" s="15"/>
      <c r="E200" s="15"/>
    </row>
    <row r="201" spans="3:5" x14ac:dyDescent="0.2">
      <c r="C201" s="15"/>
      <c r="D201" s="15"/>
      <c r="E201" s="15"/>
    </row>
    <row r="202" spans="3:5" x14ac:dyDescent="0.2">
      <c r="C202" s="15"/>
      <c r="D202" s="15"/>
      <c r="E202" s="15"/>
    </row>
    <row r="203" spans="3:5" x14ac:dyDescent="0.2">
      <c r="C203" s="15"/>
      <c r="D203" s="15"/>
      <c r="E203" s="15"/>
    </row>
    <row r="204" spans="3:5" x14ac:dyDescent="0.2">
      <c r="C204" s="15"/>
      <c r="D204" s="15"/>
      <c r="E204" s="15"/>
    </row>
    <row r="205" spans="3:5" x14ac:dyDescent="0.2">
      <c r="C205" s="15"/>
      <c r="D205" s="15"/>
      <c r="E205" s="15"/>
    </row>
    <row r="206" spans="3:5" x14ac:dyDescent="0.2">
      <c r="C206" s="15"/>
      <c r="D206" s="15"/>
      <c r="E206" s="15"/>
    </row>
    <row r="207" spans="3:5" x14ac:dyDescent="0.2">
      <c r="C207" s="15"/>
      <c r="D207" s="15"/>
      <c r="E207" s="15"/>
    </row>
    <row r="208" spans="3:5" x14ac:dyDescent="0.2">
      <c r="C208" s="15"/>
      <c r="D208" s="15"/>
      <c r="E208" s="15"/>
    </row>
    <row r="209" spans="3:5" x14ac:dyDescent="0.2">
      <c r="C209" s="15"/>
      <c r="D209" s="15"/>
      <c r="E209" s="15"/>
    </row>
    <row r="210" spans="3:5" x14ac:dyDescent="0.2">
      <c r="C210" s="15"/>
      <c r="D210" s="15"/>
      <c r="E210" s="15"/>
    </row>
    <row r="211" spans="3:5" x14ac:dyDescent="0.2">
      <c r="C211" s="15"/>
      <c r="D211" s="15"/>
      <c r="E211" s="15"/>
    </row>
    <row r="212" spans="3:5" x14ac:dyDescent="0.2">
      <c r="C212" s="15"/>
      <c r="D212" s="15"/>
      <c r="E212" s="15"/>
    </row>
    <row r="213" spans="3:5" x14ac:dyDescent="0.2">
      <c r="C213" s="15"/>
      <c r="D213" s="15"/>
      <c r="E213" s="15"/>
    </row>
    <row r="214" spans="3:5" x14ac:dyDescent="0.2">
      <c r="C214" s="15"/>
      <c r="D214" s="15"/>
      <c r="E214" s="15"/>
    </row>
    <row r="215" spans="3:5" x14ac:dyDescent="0.2">
      <c r="C215" s="15"/>
      <c r="D215" s="15"/>
      <c r="E215" s="15"/>
    </row>
    <row r="216" spans="3:5" x14ac:dyDescent="0.2">
      <c r="C216" s="15"/>
      <c r="D216" s="15"/>
      <c r="E216" s="15"/>
    </row>
    <row r="217" spans="3:5" x14ac:dyDescent="0.2">
      <c r="C217" s="15"/>
      <c r="D217" s="15"/>
      <c r="E217" s="15"/>
    </row>
    <row r="218" spans="3:5" x14ac:dyDescent="0.2">
      <c r="C218" s="15"/>
      <c r="D218" s="15"/>
      <c r="E218" s="15"/>
    </row>
    <row r="219" spans="3:5" x14ac:dyDescent="0.2">
      <c r="C219" s="15"/>
      <c r="D219" s="15"/>
      <c r="E219" s="15"/>
    </row>
    <row r="220" spans="3:5" x14ac:dyDescent="0.2">
      <c r="C220" s="15"/>
      <c r="D220" s="15"/>
      <c r="E220" s="15"/>
    </row>
    <row r="221" spans="3:5" x14ac:dyDescent="0.2">
      <c r="C221" s="15"/>
      <c r="D221" s="15"/>
      <c r="E221" s="15"/>
    </row>
    <row r="222" spans="3:5" x14ac:dyDescent="0.2">
      <c r="C222" s="15"/>
      <c r="D222" s="15"/>
      <c r="E222" s="15"/>
    </row>
    <row r="223" spans="3:5" x14ac:dyDescent="0.2">
      <c r="C223" s="15"/>
      <c r="D223" s="15"/>
      <c r="E223" s="15"/>
    </row>
    <row r="224" spans="3:5" x14ac:dyDescent="0.2">
      <c r="C224" s="15"/>
      <c r="D224" s="15"/>
      <c r="E224" s="15"/>
    </row>
    <row r="225" spans="3:5" x14ac:dyDescent="0.2">
      <c r="C225" s="15"/>
      <c r="D225" s="15"/>
      <c r="E225" s="15"/>
    </row>
    <row r="226" spans="3:5" x14ac:dyDescent="0.2">
      <c r="C226" s="15"/>
      <c r="D226" s="15"/>
      <c r="E226" s="15"/>
    </row>
    <row r="227" spans="3:5" x14ac:dyDescent="0.2">
      <c r="C227" s="15"/>
      <c r="D227" s="15"/>
      <c r="E227" s="15"/>
    </row>
    <row r="228" spans="3:5" x14ac:dyDescent="0.2">
      <c r="C228" s="15"/>
      <c r="D228" s="15"/>
      <c r="E228" s="15"/>
    </row>
    <row r="229" spans="3:5" x14ac:dyDescent="0.2">
      <c r="C229" s="15"/>
      <c r="D229" s="15"/>
      <c r="E229" s="15"/>
    </row>
    <row r="230" spans="3:5" x14ac:dyDescent="0.2">
      <c r="C230" s="15"/>
      <c r="D230" s="15"/>
      <c r="E230" s="15"/>
    </row>
    <row r="231" spans="3:5" x14ac:dyDescent="0.2">
      <c r="C231" s="15"/>
      <c r="D231" s="15"/>
      <c r="E231" s="15"/>
    </row>
    <row r="232" spans="3:5" x14ac:dyDescent="0.2">
      <c r="C232" s="15"/>
      <c r="D232" s="15"/>
      <c r="E232" s="15"/>
    </row>
    <row r="233" spans="3:5" x14ac:dyDescent="0.2">
      <c r="C233" s="15"/>
      <c r="D233" s="15"/>
      <c r="E233" s="15"/>
    </row>
    <row r="234" spans="3:5" x14ac:dyDescent="0.2">
      <c r="C234" s="15"/>
      <c r="D234" s="15"/>
      <c r="E234" s="15"/>
    </row>
    <row r="235" spans="3:5" x14ac:dyDescent="0.2">
      <c r="C235" s="15"/>
      <c r="D235" s="15"/>
      <c r="E235" s="15"/>
    </row>
    <row r="236" spans="3:5" x14ac:dyDescent="0.2">
      <c r="C236" s="15"/>
      <c r="D236" s="15"/>
      <c r="E236" s="15"/>
    </row>
    <row r="237" spans="3:5" x14ac:dyDescent="0.2">
      <c r="C237" s="15"/>
      <c r="D237" s="15"/>
      <c r="E237" s="15"/>
    </row>
    <row r="238" spans="3:5" x14ac:dyDescent="0.2">
      <c r="C238" s="15"/>
      <c r="D238" s="15"/>
      <c r="E238" s="15"/>
    </row>
    <row r="239" spans="3:5" x14ac:dyDescent="0.2">
      <c r="C239" s="15"/>
      <c r="D239" s="15"/>
      <c r="E239" s="15"/>
    </row>
    <row r="240" spans="3:5" x14ac:dyDescent="0.2">
      <c r="C240" s="15"/>
      <c r="D240" s="15"/>
      <c r="E240" s="15"/>
    </row>
    <row r="241" spans="3:5" x14ac:dyDescent="0.2">
      <c r="C241" s="15"/>
      <c r="D241" s="15"/>
      <c r="E241" s="15"/>
    </row>
    <row r="242" spans="3:5" x14ac:dyDescent="0.2">
      <c r="C242" s="15"/>
      <c r="D242" s="15"/>
      <c r="E242" s="15"/>
    </row>
    <row r="243" spans="3:5" x14ac:dyDescent="0.2">
      <c r="C243" s="15"/>
      <c r="D243" s="15"/>
      <c r="E243" s="15"/>
    </row>
    <row r="244" spans="3:5" x14ac:dyDescent="0.2">
      <c r="C244" s="15"/>
      <c r="D244" s="15"/>
      <c r="E244" s="15"/>
    </row>
    <row r="245" spans="3:5" x14ac:dyDescent="0.2">
      <c r="C245" s="15"/>
      <c r="D245" s="15"/>
      <c r="E245" s="15"/>
    </row>
    <row r="246" spans="3:5" x14ac:dyDescent="0.2">
      <c r="C246" s="15"/>
      <c r="D246" s="15"/>
      <c r="E246" s="15"/>
    </row>
    <row r="247" spans="3:5" x14ac:dyDescent="0.2">
      <c r="C247" s="15"/>
      <c r="D247" s="15"/>
      <c r="E247" s="15"/>
    </row>
    <row r="248" spans="3:5" x14ac:dyDescent="0.2">
      <c r="C248" s="15"/>
      <c r="D248" s="15"/>
      <c r="E248" s="15"/>
    </row>
    <row r="249" spans="3:5" x14ac:dyDescent="0.2">
      <c r="C249" s="15"/>
      <c r="D249" s="15"/>
      <c r="E249" s="15"/>
    </row>
    <row r="250" spans="3:5" x14ac:dyDescent="0.2">
      <c r="C250" s="15"/>
      <c r="D250" s="15"/>
      <c r="E250" s="15"/>
    </row>
    <row r="251" spans="3:5" x14ac:dyDescent="0.2">
      <c r="C251" s="15"/>
      <c r="D251" s="15"/>
      <c r="E251" s="15"/>
    </row>
    <row r="252" spans="3:5" x14ac:dyDescent="0.2">
      <c r="C252" s="15"/>
      <c r="D252" s="15"/>
      <c r="E252" s="15"/>
    </row>
    <row r="253" spans="3:5" x14ac:dyDescent="0.2">
      <c r="C253" s="15"/>
      <c r="D253" s="15"/>
      <c r="E253" s="15"/>
    </row>
    <row r="259" spans="3:6" x14ac:dyDescent="0.2">
      <c r="C259" s="7"/>
      <c r="D259" s="7"/>
      <c r="E259" s="7"/>
      <c r="F259" s="7"/>
    </row>
    <row r="260" spans="3:6" x14ac:dyDescent="0.2">
      <c r="C260" s="4"/>
      <c r="D260" s="4"/>
      <c r="E260" s="4"/>
      <c r="F260" s="4"/>
    </row>
    <row r="261" spans="3:6" x14ac:dyDescent="0.2">
      <c r="C261" s="18" t="s">
        <v>35</v>
      </c>
      <c r="D261" s="18" t="s">
        <v>36</v>
      </c>
      <c r="E261" s="18"/>
      <c r="F261" s="18" t="s">
        <v>37</v>
      </c>
    </row>
    <row r="262" spans="3:6" x14ac:dyDescent="0.2">
      <c r="C262" s="19" t="e">
        <f>SUM(C263,C265,C264)</f>
        <v>#REF!</v>
      </c>
      <c r="D262" s="19">
        <f>SUM(D263,D265,D264)</f>
        <v>369725.87300000002</v>
      </c>
      <c r="E262" s="19"/>
      <c r="F262" s="19">
        <f>SUM(F263,F265,F264)</f>
        <v>422425</v>
      </c>
    </row>
    <row r="263" spans="3:6" x14ac:dyDescent="0.2">
      <c r="C263" s="19" t="e">
        <f>#REF!</f>
        <v>#REF!</v>
      </c>
      <c r="D263" s="19">
        <f>C8</f>
        <v>328944.98000000004</v>
      </c>
      <c r="E263" s="19"/>
      <c r="F263" s="19">
        <f>D8</f>
        <v>375755</v>
      </c>
    </row>
    <row r="264" spans="3:6" x14ac:dyDescent="0.2">
      <c r="C264" s="19" t="e">
        <f>#REF!</f>
        <v>#REF!</v>
      </c>
      <c r="D264" s="19">
        <f>C20</f>
        <v>27117.227999999999</v>
      </c>
      <c r="E264" s="19"/>
      <c r="F264" s="19">
        <f>D20</f>
        <v>31729</v>
      </c>
    </row>
    <row r="265" spans="3:6" x14ac:dyDescent="0.2">
      <c r="C265" s="19" t="e">
        <f>+#REF!+#REF!+#REF!+#REF!</f>
        <v>#REF!</v>
      </c>
      <c r="D265" s="19">
        <f>+C26+C32+C36+C37</f>
        <v>13663.664999999999</v>
      </c>
      <c r="E265" s="19"/>
      <c r="F265" s="19">
        <f>+D26+D32+D36+D37</f>
        <v>14941</v>
      </c>
    </row>
    <row r="266" spans="3:6" x14ac:dyDescent="0.2">
      <c r="C266" s="5"/>
      <c r="D266" s="5"/>
      <c r="E266" s="5"/>
      <c r="F26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6.1.4</vt:lpstr>
      <vt:lpstr>Serie histórica</vt:lpstr>
      <vt:lpstr>'6.1.4'!Área_de_impresión</vt:lpstr>
      <vt:lpstr>'6.1.4'!Imprimir_área_IM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2023-11-01T15:06:45Z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9e2e4075-b70b-40b9-a229-2f05b9887855</vt:lpwstr>
  </property>
</Properties>
</file>